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小林(真)\Desktop\"/>
    </mc:Choice>
  </mc:AlternateContent>
  <xr:revisionPtr revIDLastSave="0" documentId="8_{5F8102B3-D08C-4AB7-88EC-2499B8882D9A}" xr6:coauthVersionLast="47" xr6:coauthVersionMax="47" xr10:uidLastSave="{00000000-0000-0000-0000-000000000000}"/>
  <bookViews>
    <workbookView xWindow="-110" yWindow="-110" windowWidth="19420" windowHeight="10300" tabRatio="761" xr2:uid="{00000000-000D-0000-FFFF-FFFF00000000}"/>
  </bookViews>
  <sheets>
    <sheet name="試験・分析・検査申請書（５件以下）" sheetId="27" r:id="rId1"/>
    <sheet name="試験・分析・検査申請書（６～１０件）" sheetId="22" r:id="rId2"/>
    <sheet name="試験・分析・検査申請書【記入例】" sheetId="30" r:id="rId3"/>
    <sheet name="試験項目一覧" sheetId="18" r:id="rId4"/>
    <sheet name="作成方法(管理者用）" sheetId="19" state="hidden" r:id="rId5"/>
    <sheet name="プルダウン用シート" sheetId="23" state="hidden" r:id="rId6"/>
  </sheets>
  <definedNames>
    <definedName name="_xlnm._FilterDatabase" localSheetId="0" hidden="1">'試験・分析・検査申請書（５件以下）'!$B$10:$BA$13</definedName>
    <definedName name="_xlnm._FilterDatabase" localSheetId="1" hidden="1">'試験・分析・検査申請書（６～１０件）'!$B$55:$BB$99</definedName>
    <definedName name="_xlnm._FilterDatabase" localSheetId="2" hidden="1">試験・分析・検査申請書【記入例】!$B$55:$BB$84</definedName>
    <definedName name="_xlnm._FilterDatabase" localSheetId="3" hidden="1">試験項目一覧!$G$1:$G$17</definedName>
    <definedName name="〇強度試験機器" localSheetId="3">試験項目一覧!#REF!</definedName>
    <definedName name="〇強度試験機器">#REF!</definedName>
    <definedName name="EMI試験" localSheetId="0">#REF!</definedName>
    <definedName name="EMI試験" localSheetId="1">#REF!</definedName>
    <definedName name="EMI試験" localSheetId="2">#REF!</definedName>
    <definedName name="EMI試験" localSheetId="3">試験項目一覧!#REF!</definedName>
    <definedName name="EMI試験">#REF!</definedName>
    <definedName name="_xlnm.Print_Area" localSheetId="0">'試験・分析・検査申請書（５件以下）'!$A$1:$BB$93</definedName>
    <definedName name="_xlnm.Print_Area" localSheetId="1">'試験・分析・検査申請書（６～１０件）'!$A$1:$BB$108</definedName>
    <definedName name="_xlnm.Print_Area" localSheetId="2">試験・分析・検査申請書【記入例】!$A$1:$BB$93</definedName>
    <definedName name="_xlnm.Print_Area" localSheetId="3">試験項目一覧!$A$1:$J$17</definedName>
    <definedName name="RFイミュニティ試験" localSheetId="0">#REF!</definedName>
    <definedName name="RFイミュニティ試験" localSheetId="1">#REF!</definedName>
    <definedName name="RFイミュニティ試験" localSheetId="2">#REF!</definedName>
    <definedName name="RFイミュニティ試験" localSheetId="3">試験項目一覧!#REF!</definedName>
    <definedName name="RFイミュニティ試験">#REF!</definedName>
    <definedName name="すべての機器" localSheetId="3">試験項目一覧!#REF!</definedName>
    <definedName name="すべての機器">#REF!</definedName>
    <definedName name="その他" localSheetId="0">#REF!</definedName>
    <definedName name="その他" localSheetId="1">#REF!</definedName>
    <definedName name="その他" localSheetId="2">#REF!</definedName>
    <definedName name="その他" localSheetId="3">試験項目一覧!#REF!</definedName>
    <definedName name="その他">#REF!</definedName>
    <definedName name="デジタルマルチメータによるもの" localSheetId="0">#REF!</definedName>
    <definedName name="デジタルマルチメータによるもの" localSheetId="1">#REF!</definedName>
    <definedName name="デジタルマルチメータによるもの" localSheetId="2">#REF!</definedName>
    <definedName name="デジタルマルチメータによるもの" localSheetId="3">試験項目一覧!#REF!</definedName>
    <definedName name="デジタルマルチメータによるもの">#REF!</definedName>
    <definedName name="ノイズ耐性試験" localSheetId="0">#REF!</definedName>
    <definedName name="ノイズ耐性試験" localSheetId="1">#REF!</definedName>
    <definedName name="ノイズ耐性試験" localSheetId="2">#REF!</definedName>
    <definedName name="ノイズ耐性試験" localSheetId="3">試験項目一覧!#REF!</definedName>
    <definedName name="ノイズ耐性試験">#REF!</definedName>
    <definedName name="プリンタ3Dインクジェット式" localSheetId="0">#REF!</definedName>
    <definedName name="プリンタ3Dインクジェット式" localSheetId="1">#REF!</definedName>
    <definedName name="プリンタ3Dインクジェット式" localSheetId="2">#REF!</definedName>
    <definedName name="プリンタ3Dインクジェット式" localSheetId="3">試験項目一覧!#REF!</definedName>
    <definedName name="プリンタ3Dインクジェット式">#REF!</definedName>
    <definedName name="プリンタ3D熱溶解積層法" localSheetId="0">#REF!</definedName>
    <definedName name="プリンタ3D熱溶解積層法" localSheetId="1">#REF!</definedName>
    <definedName name="プリンタ3D熱溶解積層法" localSheetId="2">#REF!</definedName>
    <definedName name="プリンタ3D熱溶解積層法" localSheetId="3">試験項目一覧!#REF!</definedName>
    <definedName name="プリンタ3D熱溶解積層法">#REF!</definedName>
    <definedName name="モデリングマシン" localSheetId="0">#REF!</definedName>
    <definedName name="モデリングマシン" localSheetId="1">#REF!</definedName>
    <definedName name="モデリングマシン" localSheetId="2">#REF!</definedName>
    <definedName name="モデリングマシン" localSheetId="3">試験項目一覧!#REF!</definedName>
    <definedName name="モデリングマシン">#REF!</definedName>
    <definedName name="一般分析" localSheetId="0">#REF!</definedName>
    <definedName name="一般分析" localSheetId="1">#REF!</definedName>
    <definedName name="一般分析" localSheetId="2">#REF!</definedName>
    <definedName name="一般分析" localSheetId="3">試験項目一覧!#REF!</definedName>
    <definedName name="一般分析">#REF!</definedName>
    <definedName name="引っかき硬度･鉛筆法" localSheetId="3">試験項目一覧!#REF!</definedName>
    <definedName name="引っかき硬度･鉛筆法">#REF!</definedName>
    <definedName name="栄養成分分析" localSheetId="0">#REF!</definedName>
    <definedName name="栄養成分分析" localSheetId="1">#REF!</definedName>
    <definedName name="栄養成分分析" localSheetId="2">#REF!</definedName>
    <definedName name="栄養成分分析" localSheetId="3">試験項目一覧!#REF!</definedName>
    <definedName name="栄養成分分析">#REF!</definedName>
    <definedName name="荷重試験" localSheetId="0">#REF!</definedName>
    <definedName name="荷重試験" localSheetId="1">#REF!</definedName>
    <definedName name="荷重試験" localSheetId="2">#REF!</definedName>
    <definedName name="荷重試験" localSheetId="3">試験項目一覧!#REF!</definedName>
    <definedName name="荷重試験">#REF!</definedName>
    <definedName name="解析シミュレーション・CAE" localSheetId="3">試験項目一覧!#REF!</definedName>
    <definedName name="解析シミュレーション・CAE">#REF!</definedName>
    <definedName name="官能検査" localSheetId="0">#REF!</definedName>
    <definedName name="官能検査" localSheetId="1">#REF!</definedName>
    <definedName name="官能検査" localSheetId="2">#REF!</definedName>
    <definedName name="官能検査" localSheetId="3">試験項目一覧!#REF!</definedName>
    <definedName name="官能検査">#REF!</definedName>
    <definedName name="強〇度試験機器" localSheetId="3">試験項目一覧!#REF!</definedName>
    <definedName name="強〇度試験機器">#REF!</definedName>
    <definedName name="強度試験機器" localSheetId="3">試験項目一覧!#REF!</definedName>
    <definedName name="強度試験機器">#REF!</definedName>
    <definedName name="金属工作機械" localSheetId="3">試験項目一覧!#REF!</definedName>
    <definedName name="金属工作機械">#REF!</definedName>
    <definedName name="金属材料摩耗試験" localSheetId="3">試験項目一覧!#REF!</definedName>
    <definedName name="金属材料摩耗試験">#REF!</definedName>
    <definedName name="金属試験" localSheetId="3">試験項目一覧!#REF!</definedName>
    <definedName name="金属試験">#REF!</definedName>
    <definedName name="金属組織試験" localSheetId="3">試験項目一覧!#REF!</definedName>
    <definedName name="金属組織試験">#REF!</definedName>
    <definedName name="減免率" localSheetId="3">試験項目一覧!#REF!</definedName>
    <definedName name="減免率">プルダウン用シート!$A$2:$A$4</definedName>
    <definedName name="抗菌試験" localSheetId="0">#REF!</definedName>
    <definedName name="抗菌試験" localSheetId="1">#REF!</definedName>
    <definedName name="抗菌試験" localSheetId="2">#REF!</definedName>
    <definedName name="抗菌試験" localSheetId="3">試験項目一覧!#REF!</definedName>
    <definedName name="抗菌試験">#REF!</definedName>
    <definedName name="硬度試験" localSheetId="3">試験項目一覧!#REF!</definedName>
    <definedName name="硬度試験">#REF!</definedName>
    <definedName name="硬度試験機器" localSheetId="3">試験項目一覧!#REF!</definedName>
    <definedName name="硬度試験機器">#REF!</definedName>
    <definedName name="酵素試験" localSheetId="0">#REF!</definedName>
    <definedName name="酵素試験" localSheetId="1">#REF!</definedName>
    <definedName name="酵素試験" localSheetId="2">#REF!</definedName>
    <definedName name="酵素試験" localSheetId="3">試験項目一覧!#REF!</definedName>
    <definedName name="酵素試験">#REF!</definedName>
    <definedName name="細菌検査" localSheetId="0">#REF!</definedName>
    <definedName name="細菌検査" localSheetId="1">#REF!</definedName>
    <definedName name="細菌検査" localSheetId="2">#REF!</definedName>
    <definedName name="細菌検査" localSheetId="3">試験項目一覧!#REF!</definedName>
    <definedName name="細菌検査">#REF!</definedName>
    <definedName name="材料強度試験" localSheetId="3">試験項目一覧!#REF!</definedName>
    <definedName name="材料強度試験">#REF!</definedName>
    <definedName name="材料強度試験等" localSheetId="3">試験項目一覧!#REF!</definedName>
    <definedName name="材料強度試験等">#REF!</definedName>
    <definedName name="材料試験等" localSheetId="3">試験項目一覧!#REF!</definedName>
    <definedName name="材料試験等">#REF!</definedName>
    <definedName name="撮像検証システムによるもの" localSheetId="0">#REF!</definedName>
    <definedName name="撮像検証システムによるもの" localSheetId="1">#REF!</definedName>
    <definedName name="撮像検証システムによるもの" localSheetId="2">#REF!</definedName>
    <definedName name="撮像検証システムによるもの" localSheetId="3">試験項目一覧!#REF!</definedName>
    <definedName name="撮像検証システムによるもの">#REF!</definedName>
    <definedName name="三次元デジタイザによるもの" localSheetId="0">#REF!</definedName>
    <definedName name="三次元デジタイザによるもの" localSheetId="1">#REF!</definedName>
    <definedName name="三次元デジタイザによるもの" localSheetId="2">#REF!</definedName>
    <definedName name="三次元デジタイザによるもの" localSheetId="3">試験項目一覧!#REF!</definedName>
    <definedName name="三次元デジタイザによるもの">#REF!</definedName>
    <definedName name="三次元形状データ作成・CAD" localSheetId="3">試験項目一覧!#REF!</definedName>
    <definedName name="三次元形状データ作成・CAD">#REF!</definedName>
    <definedName name="残留応力測定" localSheetId="3">試験項目一覧!#REF!</definedName>
    <definedName name="残留応力測定">#REF!</definedName>
    <definedName name="四半期1始" localSheetId="3">試験項目一覧!#REF!</definedName>
    <definedName name="四半期1始">プルダウン用シート!$A$9</definedName>
    <definedName name="四半期1終" localSheetId="3">試験項目一覧!#REF!</definedName>
    <definedName name="四半期1終">プルダウン用シート!$A$10</definedName>
    <definedName name="四半期2始" localSheetId="3">試験項目一覧!#REF!</definedName>
    <definedName name="四半期2始">プルダウン用シート!$A$11</definedName>
    <definedName name="四半期2終" localSheetId="3">試験項目一覧!#REF!</definedName>
    <definedName name="四半期2終">プルダウン用シート!$A$12</definedName>
    <definedName name="四半期3始" localSheetId="3">試験項目一覧!#REF!</definedName>
    <definedName name="四半期3始">プルダウン用シート!$A$13</definedName>
    <definedName name="四半期3終" localSheetId="3">試験項目一覧!#REF!</definedName>
    <definedName name="四半期3終">プルダウン用シート!$A$14</definedName>
    <definedName name="四半期4始" localSheetId="3">試験項目一覧!#REF!</definedName>
    <definedName name="四半期4始">プルダウン用シート!$A$15</definedName>
    <definedName name="四半期4終" localSheetId="3">試験項目一覧!#REF!</definedName>
    <definedName name="四半期4終">プルダウン用シート!$A$16</definedName>
    <definedName name="試験区分" localSheetId="3">試験項目一覧!$A$2:$A$13</definedName>
    <definedName name="試験区分">#REF!</definedName>
    <definedName name="試験目的" localSheetId="3">試験項目一覧!#REF!</definedName>
    <definedName name="試験目的">#REF!</definedName>
    <definedName name="自動化技術支援" localSheetId="3">試験項目一覧!#REF!</definedName>
    <definedName name="自動化技術支援">#REF!</definedName>
    <definedName name="自動化技術支援機器" localSheetId="3">試験項目一覧!#REF!</definedName>
    <definedName name="自動化技術支援機器">#REF!</definedName>
    <definedName name="焼結試験" localSheetId="3">試験項目一覧!#REF!</definedName>
    <definedName name="焼結試験">#REF!</definedName>
    <definedName name="職員派遣" localSheetId="3">試験項目一覧!#REF!</definedName>
    <definedName name="職員派遣">#REF!</definedName>
    <definedName name="食品の分析・試験等" localSheetId="3">試験項目一覧!#REF!</definedName>
    <definedName name="食品の分析・試験等">#REF!</definedName>
    <definedName name="食品加工機器" localSheetId="3">試験項目一覧!#REF!</definedName>
    <definedName name="食品加工機器">#REF!</definedName>
    <definedName name="食品加工試験機" localSheetId="3">試験項目一覧!#REF!</definedName>
    <definedName name="食品加工試験機">#REF!</definedName>
    <definedName name="食品等分析・観察機器" localSheetId="3">試験項目一覧!#REF!</definedName>
    <definedName name="食品等分析・観察機器">#REF!</definedName>
    <definedName name="性能試験・長期性能試験" localSheetId="3">試験項目一覧!#REF!</definedName>
    <definedName name="性能試験・長期性能試験">#REF!</definedName>
    <definedName name="成績書" localSheetId="0">#REF!</definedName>
    <definedName name="成績書" localSheetId="1">#REF!</definedName>
    <definedName name="成績書" localSheetId="2">#REF!</definedName>
    <definedName name="成績書" localSheetId="3">試験項目一覧!#REF!</definedName>
    <definedName name="成績書">#REF!</definedName>
    <definedName name="成績書交付" localSheetId="3">試験項目一覧!#REF!</definedName>
    <definedName name="成績書交付">#REF!</definedName>
    <definedName name="精度試験" localSheetId="3">試験項目一覧!#REF!</definedName>
    <definedName name="精度試験">#REF!</definedName>
    <definedName name="精密測定・三次元測定機" localSheetId="3">試験項目一覧!#REF!</definedName>
    <definedName name="精密測定・三次元測定機">#REF!</definedName>
    <definedName name="設計支援" localSheetId="3">試験項目一覧!#REF!</definedName>
    <definedName name="設計支援">#REF!</definedName>
    <definedName name="設計支援機器" localSheetId="3">試験項目一覧!#REF!</definedName>
    <definedName name="設計支援機器">#REF!</definedName>
    <definedName name="設備区分" localSheetId="3">試験項目一覧!#REF!</definedName>
    <definedName name="設備区分">#REF!</definedName>
    <definedName name="絶縁耐圧試験" localSheetId="0">#REF!</definedName>
    <definedName name="絶縁耐圧試験" localSheetId="1">#REF!</definedName>
    <definedName name="絶縁耐圧試験" localSheetId="2">#REF!</definedName>
    <definedName name="絶縁耐圧試験" localSheetId="3">試験項目一覧!#REF!</definedName>
    <definedName name="絶縁耐圧試験">#REF!</definedName>
    <definedName name="洗浄関連機器" localSheetId="3">試験項目一覧!#REF!</definedName>
    <definedName name="洗浄関連機器">#REF!</definedName>
    <definedName name="前処理・金属" localSheetId="3">試験項目一覧!#REF!</definedName>
    <definedName name="前処理・金属">#REF!</definedName>
    <definedName name="前処理・食品" localSheetId="0">#REF!</definedName>
    <definedName name="前処理・食品" localSheetId="1">#REF!</definedName>
    <definedName name="前処理・食品" localSheetId="2">#REF!</definedName>
    <definedName name="前処理・食品" localSheetId="3">試験項目一覧!#REF!</definedName>
    <definedName name="前処理・食品">#REF!</definedName>
    <definedName name="前処理・分析" localSheetId="3">試験項目一覧!#REF!</definedName>
    <definedName name="前処理・分析">#REF!</definedName>
    <definedName name="塑性加工解析・CAE" localSheetId="3">試験項目一覧!#REF!</definedName>
    <definedName name="塑性加工解析・CAE">#REF!</definedName>
    <definedName name="測定試験" localSheetId="0">#REF!</definedName>
    <definedName name="測定試験" localSheetId="1">#REF!</definedName>
    <definedName name="測定試験" localSheetId="2">#REF!</definedName>
    <definedName name="測定試験" localSheetId="3">試験項目一覧!#REF!</definedName>
    <definedName name="測定試験">#REF!</definedName>
    <definedName name="耐環境試験" localSheetId="0">#REF!</definedName>
    <definedName name="耐環境試験" localSheetId="1">#REF!</definedName>
    <definedName name="耐環境試験" localSheetId="2">#REF!</definedName>
    <definedName name="耐環境試験" localSheetId="3">試験項目一覧!#REF!</definedName>
    <definedName name="耐環境試験">#REF!</definedName>
    <definedName name="耐候試験・ウェザーメーター" localSheetId="3">試験項目一覧!#REF!</definedName>
    <definedName name="耐候試験・ウェザーメーター">#REF!</definedName>
    <definedName name="耐候試験機器" localSheetId="3">試験項目一覧!#REF!</definedName>
    <definedName name="耐候試験機器">#REF!</definedName>
    <definedName name="耐光試験・フェードメーター" localSheetId="3">試験項目一覧!#REF!</definedName>
    <definedName name="耐光試験・フェードメーター">#REF!</definedName>
    <definedName name="耐食試験" localSheetId="3">試験項目一覧!#REF!</definedName>
    <definedName name="耐食試験">#REF!</definedName>
    <definedName name="担当者">プルダウン用シート!$C$2:$C$12</definedName>
    <definedName name="低歪速度試験" localSheetId="3">試験項目一覧!#REF!</definedName>
    <definedName name="低歪速度試験">#REF!</definedName>
    <definedName name="定性分析" localSheetId="3">試験項目一覧!$C$3:$C$12</definedName>
    <definedName name="定性分析">#REF!</definedName>
    <definedName name="定量分析" localSheetId="3">試験項目一覧!$C$14:$C$17</definedName>
    <definedName name="定量分析">#REF!</definedName>
    <definedName name="抵抗計によるもの" localSheetId="0">#REF!</definedName>
    <definedName name="抵抗計によるもの" localSheetId="1">#REF!</definedName>
    <definedName name="抵抗計によるもの" localSheetId="2">#REF!</definedName>
    <definedName name="抵抗計によるもの" localSheetId="3">試験項目一覧!#REF!</definedName>
    <definedName name="抵抗計によるもの">#REF!</definedName>
    <definedName name="電気化学測定" localSheetId="0">#REF!</definedName>
    <definedName name="電気化学測定" localSheetId="1">#REF!</definedName>
    <definedName name="電気化学測定" localSheetId="2">#REF!</definedName>
    <definedName name="電気化学測定" localSheetId="3">試験項目一覧!#REF!</definedName>
    <definedName name="電気化学測定">#REF!</definedName>
    <definedName name="電気試験" localSheetId="3">試験項目一覧!#REF!</definedName>
    <definedName name="電気試験">#REF!</definedName>
    <definedName name="電気試験機器" localSheetId="3">試験項目一覧!#REF!</definedName>
    <definedName name="電気試験機器">#REF!</definedName>
    <definedName name="電磁ノイズ源探査" localSheetId="0">#REF!</definedName>
    <definedName name="電磁ノイズ源探査" localSheetId="1">#REF!</definedName>
    <definedName name="電磁ノイズ源探査" localSheetId="2">#REF!</definedName>
    <definedName name="電磁ノイズ源探査" localSheetId="3">試験項目一覧!#REF!</definedName>
    <definedName name="電磁ノイズ源探査">#REF!</definedName>
    <definedName name="電磁界解析" localSheetId="0">#REF!</definedName>
    <definedName name="電磁界解析" localSheetId="1">#REF!</definedName>
    <definedName name="電磁界解析" localSheetId="2">#REF!</definedName>
    <definedName name="電磁界解析" localSheetId="3">試験項目一覧!#REF!</definedName>
    <definedName name="電磁界解析">#REF!</definedName>
    <definedName name="塗膜摩耗試験" localSheetId="0">#REF!</definedName>
    <definedName name="塗膜摩耗試験" localSheetId="1">#REF!</definedName>
    <definedName name="塗膜摩耗試験" localSheetId="2">#REF!</definedName>
    <definedName name="塗膜摩耗試験" localSheetId="3">試験項目一覧!#REF!</definedName>
    <definedName name="塗膜摩耗試験">#REF!</definedName>
    <definedName name="透過率・反射率・吸光度測定" localSheetId="3">試験項目一覧!#REF!</definedName>
    <definedName name="透過率・反射率・吸光度測定">#REF!</definedName>
    <definedName name="特殊分析" localSheetId="0">#REF!</definedName>
    <definedName name="特殊分析" localSheetId="1">#REF!</definedName>
    <definedName name="特殊分析" localSheetId="2">#REF!</definedName>
    <definedName name="特殊分析" localSheetId="3">試験項目一覧!#REF!</definedName>
    <definedName name="特殊分析">#REF!</definedName>
    <definedName name="熱処理試験" localSheetId="3">試験項目一覧!#REF!</definedName>
    <definedName name="熱処理試験">#REF!</definedName>
    <definedName name="派遣" localSheetId="0">#REF!</definedName>
    <definedName name="派遣" localSheetId="1">#REF!</definedName>
    <definedName name="派遣" localSheetId="2">#REF!</definedName>
    <definedName name="派遣" localSheetId="3">試験項目一覧!#REF!</definedName>
    <definedName name="派遣">#REF!</definedName>
    <definedName name="疲労試験" localSheetId="3">試験項目一覧!#REF!</definedName>
    <definedName name="疲労試験">#REF!</definedName>
    <definedName name="非破壊試験" localSheetId="3">試験項目一覧!#REF!</definedName>
    <definedName name="非破壊試験">#REF!</definedName>
    <definedName name="微生物試験関連機器" localSheetId="3">試験項目一覧!#REF!</definedName>
    <definedName name="微生物試験関連機器">#REF!</definedName>
    <definedName name="表面処理試験" localSheetId="3">試験項目一覧!#REF!</definedName>
    <definedName name="表面処理試験">#REF!</definedName>
    <definedName name="付着性･クロスカット法" localSheetId="3">試験項目一覧!#REF!</definedName>
    <definedName name="付着性･クロスカット法">#REF!</definedName>
    <definedName name="物性試験・薄膜作成等機器" localSheetId="3">試験項目一覧!#REF!</definedName>
    <definedName name="物性試験・薄膜作成等機器">#REF!</definedName>
    <definedName name="分析" localSheetId="3">試験項目一覧!#REF!</definedName>
    <definedName name="分析">#REF!</definedName>
    <definedName name="保存試験" localSheetId="0">#REF!</definedName>
    <definedName name="保存試験" localSheetId="1">#REF!</definedName>
    <definedName name="保存試験" localSheetId="2">#REF!</definedName>
    <definedName name="保存試験" localSheetId="3">試験項目一覧!#REF!</definedName>
    <definedName name="保存試験">#REF!</definedName>
    <definedName name="摩擦・摩耗試験機器" localSheetId="3">試験項目一覧!#REF!</definedName>
    <definedName name="摩擦・摩耗試験機器">#REF!</definedName>
    <definedName name="膜厚試験" localSheetId="3">試験項目一覧!#REF!</definedName>
    <definedName name="膜厚試験">#REF!</definedName>
    <definedName name="模擬スマート工場を利用した動作検証" localSheetId="0">#REF!</definedName>
    <definedName name="模擬スマート工場を利用した動作検証" localSheetId="1">#REF!</definedName>
    <definedName name="模擬スマート工場を利用した動作検証" localSheetId="2">#REF!</definedName>
    <definedName name="模擬スマート工場を利用した動作検証" localSheetId="3">試験項目一覧!#REF!</definedName>
    <definedName name="模擬スマート工場を利用した動作検証">#REF!</definedName>
    <definedName name="模擬スマート工場用プログラム作成" localSheetId="0">#REF!</definedName>
    <definedName name="模擬スマート工場用プログラム作成" localSheetId="1">#REF!</definedName>
    <definedName name="模擬スマート工場用プログラム作成" localSheetId="2">#REF!</definedName>
    <definedName name="模擬スマート工場用プログラム作成" localSheetId="3">試験項目一覧!#REF!</definedName>
    <definedName name="模擬スマート工場用プログラム作成">#REF!</definedName>
    <definedName name="模型試作・CAM" localSheetId="3">試験項目一覧!#REF!</definedName>
    <definedName name="模型試作・CAM">#REF!</definedName>
    <definedName name="木材含水率測定" localSheetId="3">試験項目一覧!#REF!</definedName>
    <definedName name="木材含水率測定">#REF!</definedName>
    <definedName name="木材工作機械" localSheetId="3">試験項目一覧!#REF!</definedName>
    <definedName name="木材工作機械">#REF!</definedName>
    <definedName name="木材試験" localSheetId="3">試験項目一覧!#REF!</definedName>
    <definedName name="木材試験">#REF!</definedName>
    <definedName name="木材比重測定" localSheetId="3">試験項目一覧!#REF!</definedName>
    <definedName name="木材比重測定">#REF!</definedName>
    <definedName name="立体造形装置" localSheetId="0">#REF!</definedName>
    <definedName name="立体造形装置" localSheetId="1">#REF!</definedName>
    <definedName name="立体造形装置" localSheetId="2">#REF!</definedName>
    <definedName name="立体造形装置" localSheetId="3">試験項目一覧!#REF!</definedName>
    <definedName name="立体造形装置">#REF!</definedName>
    <definedName name="劣化試験" localSheetId="3">試験項目一覧!#REF!</definedName>
    <definedName name="劣化試験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8" l="1"/>
  <c r="E14" i="18"/>
  <c r="E13" i="18"/>
  <c r="E12" i="18"/>
  <c r="E11" i="18"/>
  <c r="E10" i="18"/>
  <c r="E9" i="18"/>
  <c r="E8" i="18"/>
  <c r="E7" i="18"/>
  <c r="E6" i="18"/>
  <c r="E5" i="18"/>
  <c r="E4" i="18"/>
  <c r="E3" i="18"/>
  <c r="AE1" i="22"/>
  <c r="AE1" i="27"/>
  <c r="AE1" i="30"/>
  <c r="I13" i="18"/>
  <c r="I14" i="18"/>
  <c r="I15" i="18"/>
  <c r="J16" i="18" l="1"/>
  <c r="S77" i="30"/>
  <c r="S75" i="30"/>
  <c r="AP73" i="30"/>
  <c r="AO71" i="30"/>
  <c r="AP70" i="30"/>
  <c r="AO68" i="30"/>
  <c r="AP67" i="30"/>
  <c r="AO65" i="30"/>
  <c r="AP64" i="30"/>
  <c r="AO62" i="30"/>
  <c r="AP61" i="30"/>
  <c r="AO59" i="30"/>
  <c r="H56" i="30"/>
  <c r="BG13" i="30"/>
  <c r="BF13" i="30"/>
  <c r="BD13" i="30"/>
  <c r="S77" i="27"/>
  <c r="S75" i="27"/>
  <c r="AL73" i="27"/>
  <c r="AK71" i="27"/>
  <c r="AL70" i="27"/>
  <c r="AK68" i="27"/>
  <c r="AL67" i="27"/>
  <c r="AK65" i="27"/>
  <c r="AL64" i="27"/>
  <c r="AK62" i="27"/>
  <c r="AL61" i="27"/>
  <c r="AK59" i="27"/>
  <c r="H56" i="27"/>
  <c r="BG13" i="27"/>
  <c r="BF13" i="27"/>
  <c r="BD13" i="27"/>
  <c r="I75" i="30" l="1"/>
  <c r="I77" i="30"/>
  <c r="I77" i="27"/>
  <c r="I75" i="27"/>
  <c r="S92" i="22"/>
  <c r="S90" i="22"/>
  <c r="I56" i="22" l="1"/>
  <c r="BG13" i="22"/>
  <c r="BF13" i="22"/>
  <c r="BD13" i="22"/>
  <c r="I17" i="18" l="1"/>
  <c r="J17" i="18" s="1"/>
  <c r="J15" i="18"/>
  <c r="J14" i="18"/>
  <c r="J18" i="18" s="1"/>
  <c r="J13" i="18"/>
  <c r="I12" i="18"/>
  <c r="J12" i="18" s="1"/>
  <c r="I11" i="18"/>
  <c r="J11" i="18" s="1"/>
  <c r="I10" i="18"/>
  <c r="J10" i="18" s="1"/>
  <c r="I9" i="18"/>
  <c r="J9" i="18" s="1"/>
  <c r="I8" i="18"/>
  <c r="J8" i="18" s="1"/>
  <c r="I7" i="18"/>
  <c r="J7" i="18" s="1"/>
  <c r="I6" i="18"/>
  <c r="J6" i="18" s="1"/>
  <c r="I5" i="18"/>
  <c r="J5" i="18" s="1"/>
  <c r="I4" i="18"/>
  <c r="J4" i="18" s="1"/>
  <c r="I3" i="18"/>
  <c r="J2" i="18"/>
  <c r="J3" i="18" l="1"/>
  <c r="I18" i="18"/>
  <c r="BK59" i="22" s="1"/>
  <c r="BM59" i="22" l="1"/>
  <c r="BO59" i="22"/>
  <c r="W30" i="27"/>
  <c r="BL59" i="27"/>
  <c r="BP59" i="30"/>
  <c r="H59" i="30" s="1"/>
  <c r="W30" i="30"/>
  <c r="BL68" i="27"/>
  <c r="BP65" i="30"/>
  <c r="BL71" i="27"/>
  <c r="BP68" i="30"/>
  <c r="BL65" i="27"/>
  <c r="BP71" i="30"/>
  <c r="BL62" i="27"/>
  <c r="BP62" i="30"/>
  <c r="BK83" i="22"/>
  <c r="BK68" i="22"/>
  <c r="BL59" i="22"/>
  <c r="BK62" i="22"/>
  <c r="BK65" i="22"/>
  <c r="BK80" i="22"/>
  <c r="BK74" i="22"/>
  <c r="BK77" i="22"/>
  <c r="BK71" i="22"/>
  <c r="BK86" i="22"/>
  <c r="C59" i="22"/>
  <c r="T61" i="22" s="1"/>
  <c r="BP68" i="27" l="1"/>
  <c r="BM68" i="27"/>
  <c r="BN68" i="27"/>
  <c r="BO86" i="22"/>
  <c r="BL86" i="22"/>
  <c r="BM86" i="22"/>
  <c r="BM77" i="22"/>
  <c r="BO77" i="22"/>
  <c r="BL77" i="22"/>
  <c r="BO80" i="22"/>
  <c r="BL80" i="22"/>
  <c r="BM80" i="22"/>
  <c r="BO62" i="22"/>
  <c r="BL62" i="22"/>
  <c r="BM62" i="22"/>
  <c r="BO68" i="22"/>
  <c r="BL68" i="22"/>
  <c r="BM68" i="22"/>
  <c r="BN59" i="27"/>
  <c r="BP59" i="27"/>
  <c r="BM71" i="22"/>
  <c r="BO71" i="22"/>
  <c r="BL71" i="22"/>
  <c r="BO74" i="22"/>
  <c r="BL74" i="22"/>
  <c r="BM74" i="22"/>
  <c r="BM65" i="22"/>
  <c r="BO65" i="22"/>
  <c r="BL65" i="22"/>
  <c r="BM83" i="22"/>
  <c r="BO83" i="22"/>
  <c r="BL83" i="22"/>
  <c r="BP62" i="27"/>
  <c r="BM62" i="27"/>
  <c r="BN62" i="27"/>
  <c r="BN65" i="27"/>
  <c r="BP65" i="27"/>
  <c r="BM65" i="27"/>
  <c r="BN71" i="27"/>
  <c r="BP71" i="27"/>
  <c r="BM71" i="27"/>
  <c r="D59" i="27"/>
  <c r="U61" i="27" s="1"/>
  <c r="BV59" i="30"/>
  <c r="BM59" i="27"/>
  <c r="BT59" i="30"/>
  <c r="C83" i="22"/>
  <c r="S83" i="22" s="1"/>
  <c r="AJ83" i="22" s="1"/>
  <c r="BR59" i="30"/>
  <c r="B59" i="30" s="1"/>
  <c r="BQ59" i="30"/>
  <c r="X59" i="30" s="1"/>
  <c r="BS59" i="30"/>
  <c r="BT62" i="30"/>
  <c r="BS62" i="30"/>
  <c r="BV62" i="30"/>
  <c r="BQ62" i="30"/>
  <c r="H62" i="30"/>
  <c r="BR62" i="30"/>
  <c r="B62" i="30" s="1"/>
  <c r="BV71" i="30"/>
  <c r="H71" i="30"/>
  <c r="BR71" i="30"/>
  <c r="B71" i="30" s="1"/>
  <c r="BS71" i="30"/>
  <c r="BT71" i="30"/>
  <c r="BQ71" i="30"/>
  <c r="BT68" i="30"/>
  <c r="BS68" i="30"/>
  <c r="BV68" i="30"/>
  <c r="BQ68" i="30"/>
  <c r="H68" i="30"/>
  <c r="BR68" i="30"/>
  <c r="B68" i="30" s="1"/>
  <c r="BV65" i="30"/>
  <c r="H65" i="30"/>
  <c r="BR65" i="30"/>
  <c r="B65" i="30" s="1"/>
  <c r="BS65" i="30"/>
  <c r="BT65" i="30"/>
  <c r="BQ65" i="30"/>
  <c r="D62" i="27"/>
  <c r="Y61" i="30"/>
  <c r="D65" i="27"/>
  <c r="D71" i="27"/>
  <c r="D68" i="27"/>
  <c r="C68" i="22"/>
  <c r="C86" i="22"/>
  <c r="C71" i="22"/>
  <c r="C74" i="22"/>
  <c r="C77" i="22"/>
  <c r="C80" i="22"/>
  <c r="C62" i="22"/>
  <c r="C65" i="22"/>
  <c r="S59" i="22"/>
  <c r="AJ59" i="22" s="1"/>
  <c r="AK61" i="22"/>
  <c r="Z59" i="22"/>
  <c r="AA59" i="27" l="1"/>
  <c r="Z83" i="22"/>
  <c r="AE59" i="30"/>
  <c r="T59" i="27"/>
  <c r="T68" i="27"/>
  <c r="AA68" i="27"/>
  <c r="U70" i="27"/>
  <c r="AA71" i="27"/>
  <c r="U73" i="27"/>
  <c r="T71" i="27"/>
  <c r="X71" i="30"/>
  <c r="Y73" i="30"/>
  <c r="AE71" i="30"/>
  <c r="AA65" i="27"/>
  <c r="U67" i="27"/>
  <c r="T65" i="27"/>
  <c r="T62" i="27"/>
  <c r="AA62" i="27"/>
  <c r="U64" i="27"/>
  <c r="X65" i="30"/>
  <c r="Y67" i="30"/>
  <c r="AE65" i="30"/>
  <c r="Y70" i="30"/>
  <c r="X68" i="30"/>
  <c r="AE68" i="30"/>
  <c r="Y64" i="30"/>
  <c r="X62" i="30"/>
  <c r="AE62" i="30"/>
  <c r="T85" i="22"/>
  <c r="AK85" i="22" s="1"/>
  <c r="T70" i="22"/>
  <c r="AK70" i="22" s="1"/>
  <c r="S68" i="22"/>
  <c r="AJ68" i="22" s="1"/>
  <c r="Z68" i="22"/>
  <c r="T67" i="22"/>
  <c r="AK67" i="22" s="1"/>
  <c r="Z65" i="22"/>
  <c r="S65" i="22"/>
  <c r="AJ65" i="22" s="1"/>
  <c r="Z71" i="22"/>
  <c r="S71" i="22"/>
  <c r="AJ71" i="22" s="1"/>
  <c r="T73" i="22"/>
  <c r="AK73" i="22" s="1"/>
  <c r="S77" i="22"/>
  <c r="AJ77" i="22" s="1"/>
  <c r="T79" i="22"/>
  <c r="AK79" i="22" s="1"/>
  <c r="Z77" i="22"/>
  <c r="Z62" i="22"/>
  <c r="T64" i="22"/>
  <c r="AK64" i="22" s="1"/>
  <c r="S62" i="22"/>
  <c r="AJ62" i="22" s="1"/>
  <c r="Z74" i="22"/>
  <c r="S74" i="22"/>
  <c r="AJ74" i="22" s="1"/>
  <c r="T76" i="22"/>
  <c r="AK76" i="22" s="1"/>
  <c r="Z86" i="22"/>
  <c r="T88" i="22"/>
  <c r="AK88" i="22" s="1"/>
  <c r="S86" i="22"/>
  <c r="AJ86" i="22" s="1"/>
  <c r="Z80" i="22"/>
  <c r="T82" i="22"/>
  <c r="AK82" i="22" s="1"/>
  <c r="S80" i="22"/>
  <c r="AJ80" i="22" s="1"/>
  <c r="I92" i="22" l="1"/>
  <c r="I90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H2504-Vostro270</author>
    <author>m_tobita</author>
    <author>yamashita</author>
    <author>Administrator</author>
  </authors>
  <commentList>
    <comment ref="AX13" authorId="0" shapeId="0" xr:uid="{5A479030-B46B-4D44-BAE3-3A2F5DFA87E6}">
      <text>
        <r>
          <rPr>
            <b/>
            <sz val="9"/>
            <color indexed="81"/>
            <rFont val="ＭＳ Ｐゴシック"/>
            <family val="3"/>
            <charset val="128"/>
          </rPr>
          <t>申請書</t>
        </r>
        <r>
          <rPr>
            <b/>
            <sz val="9"/>
            <color indexed="10"/>
            <rFont val="ＭＳ Ｐゴシック"/>
            <family val="3"/>
            <charset val="128"/>
          </rPr>
          <t>提出日</t>
        </r>
        <r>
          <rPr>
            <b/>
            <sz val="9"/>
            <color indexed="81"/>
            <rFont val="ＭＳ Ｐゴシック"/>
            <family val="3"/>
            <charset val="128"/>
          </rPr>
          <t>を記入願います（直接入力 or プルダウン選択）</t>
        </r>
      </text>
    </comment>
    <comment ref="AJ24" authorId="0" shapeId="0" xr:uid="{433DCBE5-68BE-4FC3-9D3E-CC76AB86641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【記入例】
</t>
        </r>
        <r>
          <rPr>
            <b/>
            <sz val="9"/>
            <color indexed="10"/>
            <rFont val="ＭＳ Ｐゴシック"/>
            <family val="3"/>
            <charset val="128"/>
          </rPr>
          <t>代表取締役社長　　茨城　太郎
↑
申請者は必ず代表者の情報としてください。</t>
        </r>
      </text>
    </comment>
    <comment ref="W30" authorId="0" shapeId="0" xr:uid="{1E04778A-68BF-4C3A-B8C0-1817A9BB9C5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試験項目一覧（別シート）から実施する試験項目を選択願います
選択した試験内容の情報が左の欄に反映されます
文字数に応じてフォントサイズの変更や折り返をお願いします。
試験内容の詳細は下記ページで確認できます。
</t>
        </r>
        <r>
          <rPr>
            <b/>
            <sz val="9"/>
            <color indexed="10"/>
            <rFont val="ＭＳ Ｐゴシック"/>
            <family val="3"/>
            <charset val="128"/>
          </rPr>
          <t>※実施する試験項目の合計が11件以上の場合は
センター職員にお問い合わせ願います</t>
        </r>
      </text>
    </comment>
    <comment ref="W33" authorId="1" shapeId="0" xr:uid="{FC01DAAF-2CB0-4B22-A343-4DBA955458AD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AI33" authorId="1" shapeId="0" xr:uid="{C879B068-6BEF-42D7-8B9C-A8DD52ECD6EE}">
      <text>
        <r>
          <rPr>
            <b/>
            <sz val="9"/>
            <color indexed="81"/>
            <rFont val="MS P ゴシック"/>
            <family val="3"/>
            <charset val="128"/>
          </rPr>
          <t>その他の時は具体的な内容を直接入力</t>
        </r>
      </text>
    </comment>
    <comment ref="W36" authorId="0" shapeId="0" xr:uid="{A8FF6BF0-112A-4A2D-A358-6E944F08E64C}">
      <text>
        <r>
          <rPr>
            <b/>
            <sz val="9"/>
            <color indexed="81"/>
            <rFont val="ＭＳ Ｐゴシック"/>
            <family val="3"/>
            <charset val="128"/>
          </rPr>
          <t>〇個、〇個所、〇式、〇通りなど</t>
        </r>
      </text>
    </comment>
    <comment ref="W39" authorId="0" shapeId="0" xr:uid="{F71A9104-DC46-4F78-87DF-5C4AC2BFB0EA}">
      <text>
        <r>
          <rPr>
            <b/>
            <sz val="9"/>
            <color indexed="81"/>
            <rFont val="ＭＳ Ｐゴシック"/>
            <family val="3"/>
            <charset val="128"/>
          </rPr>
          <t>〇県　〇製作所など</t>
        </r>
        <r>
          <rPr>
            <b/>
            <sz val="9"/>
            <color indexed="10"/>
            <rFont val="ＭＳ Ｐゴシック"/>
            <family val="3"/>
            <charset val="128"/>
          </rPr>
          <t>（都道府県名を記入願います）
※外国産の場合は国名を記入願います。</t>
        </r>
      </text>
    </comment>
    <comment ref="W42" authorId="0" shapeId="0" xr:uid="{375FFB8B-1022-4A26-A9A0-3B0F083EF871}">
      <text>
        <r>
          <rPr>
            <b/>
            <sz val="9"/>
            <color indexed="81"/>
            <rFont val="ＭＳ Ｐゴシック"/>
            <family val="3"/>
            <charset val="128"/>
          </rPr>
          <t>要、または不要から選択願います
備考等がございましたら右の欄に記入願います</t>
        </r>
      </text>
    </comment>
    <comment ref="S48" authorId="2" shapeId="0" xr:uid="{D8384349-1823-4AFA-98E1-336C2F608A32}">
      <text>
        <r>
          <rPr>
            <b/>
            <sz val="9"/>
            <color indexed="10"/>
            <rFont val="MS P ゴシック"/>
            <family val="3"/>
            <charset val="128"/>
          </rPr>
          <t>申請者（代表者）＝ 担当者 の場合は代表者の情報を記入
申請者（代表者）≠ 担当者 の場合は担当者の情報を記入</t>
        </r>
      </text>
    </comment>
    <comment ref="B56" authorId="3" shapeId="0" xr:uid="{5D0F8B72-F77B-4F5A-89DD-041334B14919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減免申請を行う場合は
</t>
        </r>
        <r>
          <rPr>
            <b/>
            <sz val="9"/>
            <color indexed="10"/>
            <rFont val="MS P ゴシック"/>
            <family val="3"/>
            <charset val="128"/>
          </rPr>
          <t>センター職員が</t>
        </r>
        <r>
          <rPr>
            <b/>
            <sz val="9"/>
            <color indexed="81"/>
            <rFont val="MS P ゴシック"/>
            <family val="3"/>
            <charset val="128"/>
          </rPr>
          <t>該当する
項目を選択してください</t>
        </r>
      </text>
    </comment>
    <comment ref="AF57" authorId="3" shapeId="0" xr:uid="{F14C6386-F310-440A-87C1-9BE1C0BEE5CB}">
      <text>
        <r>
          <rPr>
            <b/>
            <sz val="8"/>
            <color indexed="10"/>
            <rFont val="MS P ゴシック"/>
            <family val="3"/>
            <charset val="128"/>
          </rPr>
          <t>センター職員が入力
（直接入力 or プルダウン選択）
※プルダウンは１～100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H2504-Vostro270</author>
    <author>m_tobita</author>
    <author>yamashita</author>
    <author>Administrator</author>
  </authors>
  <commentList>
    <comment ref="AX13" authorId="0" shapeId="0" xr:uid="{00000000-0006-0000-04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申請書</t>
        </r>
        <r>
          <rPr>
            <b/>
            <sz val="9"/>
            <color indexed="10"/>
            <rFont val="ＭＳ Ｐゴシック"/>
            <family val="3"/>
            <charset val="128"/>
          </rPr>
          <t>提出日</t>
        </r>
        <r>
          <rPr>
            <b/>
            <sz val="9"/>
            <color indexed="81"/>
            <rFont val="ＭＳ Ｐゴシック"/>
            <family val="3"/>
            <charset val="128"/>
          </rPr>
          <t>を記入願います（直接入力 or プルダウン選択）</t>
        </r>
      </text>
    </comment>
    <comment ref="AJ24" authorId="0" shapeId="0" xr:uid="{CCDDC9FA-8714-4B43-9547-0C6D70D1D83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【記入例】
</t>
        </r>
        <r>
          <rPr>
            <b/>
            <sz val="9"/>
            <color indexed="10"/>
            <rFont val="ＭＳ Ｐゴシック"/>
            <family val="3"/>
            <charset val="128"/>
          </rPr>
          <t>代表取締役社長　　茨城　太郎
↑
申請者は必ず代表者の情報としてください。</t>
        </r>
      </text>
    </comment>
    <comment ref="W30" authorId="0" shapeId="0" xr:uid="{00000000-0006-0000-0400-00000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試験項目一覧（別シート）から実施する試験項目を選択願います
選択した試験内容の情報が左の欄に反映されます
文字数に応じてフォントサイズの変更や折り返をお願いします。
試験内容の詳細は下記ページで確認できます。
</t>
        </r>
        <r>
          <rPr>
            <b/>
            <sz val="9"/>
            <color indexed="10"/>
            <rFont val="ＭＳ Ｐゴシック"/>
            <family val="3"/>
            <charset val="128"/>
          </rPr>
          <t>※実施する試験項目の合計が11件以上の場合は
センター職員にお問い合わせ願います</t>
        </r>
      </text>
    </comment>
    <comment ref="W33" authorId="1" shapeId="0" xr:uid="{6411A15B-91A1-48AC-B7B9-D015A40CB178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AI33" authorId="1" shapeId="0" xr:uid="{CAA0F07F-233A-4273-9AFA-B37C93D5BBE5}">
      <text>
        <r>
          <rPr>
            <b/>
            <sz val="9"/>
            <color indexed="81"/>
            <rFont val="MS P ゴシック"/>
            <family val="3"/>
            <charset val="128"/>
          </rPr>
          <t>その他の時は具体的な内容を直接入力</t>
        </r>
      </text>
    </comment>
    <comment ref="W36" authorId="0" shapeId="0" xr:uid="{00000000-0006-0000-04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〇個、〇個所、〇式、〇通りなど</t>
        </r>
      </text>
    </comment>
    <comment ref="W39" authorId="0" shapeId="0" xr:uid="{00000000-0006-0000-04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〇県　〇製作所など</t>
        </r>
        <r>
          <rPr>
            <b/>
            <sz val="9"/>
            <color indexed="10"/>
            <rFont val="ＭＳ Ｐゴシック"/>
            <family val="3"/>
            <charset val="128"/>
          </rPr>
          <t>（都道府県名を記入願います）
※外国産の場合は国名を記入願います。</t>
        </r>
      </text>
    </comment>
    <comment ref="W42" authorId="0" shapeId="0" xr:uid="{00000000-0006-0000-04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要、または不要から選択願います
備考等がございましたら右の欄に記入願います</t>
        </r>
      </text>
    </comment>
    <comment ref="S48" authorId="2" shapeId="0" xr:uid="{B4371A13-0542-4389-8FDD-49AD619034D9}">
      <text>
        <r>
          <rPr>
            <b/>
            <sz val="9"/>
            <color indexed="10"/>
            <rFont val="MS P ゴシック"/>
            <family val="3"/>
            <charset val="128"/>
          </rPr>
          <t>申請者（代表者）＝ 担当者 の場合は代表者の情報を記入
申請者（代表者）≠ 担当者 の場合は担当者の情報を記入</t>
        </r>
      </text>
    </comment>
    <comment ref="C56" authorId="3" shapeId="0" xr:uid="{00000000-0006-0000-0400-000008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減免申請を行う場合は
</t>
        </r>
        <r>
          <rPr>
            <b/>
            <sz val="9"/>
            <color indexed="10"/>
            <rFont val="MS P ゴシック"/>
            <family val="3"/>
            <charset val="128"/>
          </rPr>
          <t>センター職員が</t>
        </r>
        <r>
          <rPr>
            <b/>
            <sz val="9"/>
            <color indexed="81"/>
            <rFont val="MS P ゴシック"/>
            <family val="3"/>
            <charset val="128"/>
          </rPr>
          <t>該当する
項目を選択してください</t>
        </r>
      </text>
    </comment>
    <comment ref="AE57" authorId="3" shapeId="0" xr:uid="{00000000-0006-0000-0400-000009000000}">
      <text>
        <r>
          <rPr>
            <b/>
            <sz val="8"/>
            <color indexed="10"/>
            <rFont val="MS P ゴシック"/>
            <family val="3"/>
            <charset val="128"/>
          </rPr>
          <t>センター職員が入力
（直接入力 or プルダウン選択）
※プルダウンは１～100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H2504-Vostro270</author>
    <author>m_tobita</author>
    <author>yamashita</author>
    <author>Administrator</author>
  </authors>
  <commentList>
    <comment ref="AX13" authorId="0" shapeId="0" xr:uid="{F14147D8-A92C-478F-B3C9-93E0F77E01C1}">
      <text>
        <r>
          <rPr>
            <b/>
            <sz val="9"/>
            <color indexed="81"/>
            <rFont val="ＭＳ Ｐゴシック"/>
            <family val="3"/>
            <charset val="128"/>
          </rPr>
          <t>申請書</t>
        </r>
        <r>
          <rPr>
            <b/>
            <sz val="9"/>
            <color indexed="10"/>
            <rFont val="ＭＳ Ｐゴシック"/>
            <family val="3"/>
            <charset val="128"/>
          </rPr>
          <t>提出日</t>
        </r>
        <r>
          <rPr>
            <b/>
            <sz val="9"/>
            <color indexed="81"/>
            <rFont val="ＭＳ Ｐゴシック"/>
            <family val="3"/>
            <charset val="128"/>
          </rPr>
          <t>を記入願います（直接入力 or プルダウン選択）</t>
        </r>
      </text>
    </comment>
    <comment ref="AJ24" authorId="0" shapeId="0" xr:uid="{5B93C0D2-FFFE-4DD7-82FE-54209B696AF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【記入例】
</t>
        </r>
        <r>
          <rPr>
            <b/>
            <sz val="9"/>
            <color indexed="10"/>
            <rFont val="ＭＳ Ｐゴシック"/>
            <family val="3"/>
            <charset val="128"/>
          </rPr>
          <t>代表取締役社長　　茨城　太郎
↑
申請者は必ず代表者の情報としてください。</t>
        </r>
      </text>
    </comment>
    <comment ref="W30" authorId="0" shapeId="0" xr:uid="{FE6D2B0A-7DB9-49B7-8821-EDB216CF9E06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試験項目一覧（別シート）から実施する試験項目を選択願います
選択した試験内容の情報が左の欄に反映されます
文字数に応じてフォントサイズの変更や折り返をお願いします。
試験内容の詳細は下記ページで確認できます。
</t>
        </r>
        <r>
          <rPr>
            <b/>
            <sz val="9"/>
            <color indexed="10"/>
            <rFont val="ＭＳ Ｐゴシック"/>
            <family val="3"/>
            <charset val="128"/>
          </rPr>
          <t>※実施する試験項目の合計が11件以上の場合は
センター職員にお問い合わせ願います</t>
        </r>
      </text>
    </comment>
    <comment ref="W33" authorId="1" shapeId="0" xr:uid="{EA5B573D-43BF-4875-BFED-13E3B7ABE6F7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AI33" authorId="1" shapeId="0" xr:uid="{E2607300-668B-42C6-ACD4-C4466B4A84EF}">
      <text>
        <r>
          <rPr>
            <b/>
            <sz val="9"/>
            <color indexed="81"/>
            <rFont val="MS P ゴシック"/>
            <family val="3"/>
            <charset val="128"/>
          </rPr>
          <t>その他の時は具体的な内容を直接入力</t>
        </r>
      </text>
    </comment>
    <comment ref="W36" authorId="0" shapeId="0" xr:uid="{271F4EAD-D99E-4FD3-854E-DCEBE1A24BE3}">
      <text>
        <r>
          <rPr>
            <b/>
            <sz val="9"/>
            <color indexed="81"/>
            <rFont val="ＭＳ Ｐゴシック"/>
            <family val="3"/>
            <charset val="128"/>
          </rPr>
          <t>〇個、〇個所、〇式、〇通りなど</t>
        </r>
      </text>
    </comment>
    <comment ref="W39" authorId="0" shapeId="0" xr:uid="{384A97C0-B736-4D21-AF9F-8C18432DE3F9}">
      <text>
        <r>
          <rPr>
            <b/>
            <sz val="9"/>
            <color indexed="81"/>
            <rFont val="ＭＳ Ｐゴシック"/>
            <family val="3"/>
            <charset val="128"/>
          </rPr>
          <t>〇県　〇製作所など</t>
        </r>
        <r>
          <rPr>
            <b/>
            <sz val="9"/>
            <color indexed="10"/>
            <rFont val="ＭＳ Ｐゴシック"/>
            <family val="3"/>
            <charset val="128"/>
          </rPr>
          <t>（都道府県名を記入願います）
※外国産の場合は国名を記入願います。</t>
        </r>
      </text>
    </comment>
    <comment ref="W42" authorId="0" shapeId="0" xr:uid="{E888869C-85A0-4A99-828A-1DDDEA41241D}">
      <text>
        <r>
          <rPr>
            <b/>
            <sz val="9"/>
            <color indexed="81"/>
            <rFont val="ＭＳ Ｐゴシック"/>
            <family val="3"/>
            <charset val="128"/>
          </rPr>
          <t>要、または不要から選択願います
備考等がございましたら右の欄に記入願います</t>
        </r>
      </text>
    </comment>
    <comment ref="S48" authorId="2" shapeId="0" xr:uid="{16A69DCB-44B9-4004-B112-AAB6BC2C1DF9}">
      <text>
        <r>
          <rPr>
            <b/>
            <sz val="9"/>
            <color indexed="10"/>
            <rFont val="MS P ゴシック"/>
            <family val="3"/>
            <charset val="128"/>
          </rPr>
          <t>申請者（代表者）＝ 担当者 の場合は代表者の情報を記入
申請者（代表者）≠ 担当者 の場合は担当者の情報を記入</t>
        </r>
      </text>
    </comment>
    <comment ref="B56" authorId="3" shapeId="0" xr:uid="{BF175842-67DE-4E76-A26A-A40834DE33B7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減免申請を行う場合は
</t>
        </r>
        <r>
          <rPr>
            <b/>
            <sz val="9"/>
            <color indexed="10"/>
            <rFont val="MS P ゴシック"/>
            <family val="3"/>
            <charset val="128"/>
          </rPr>
          <t>センター職員が</t>
        </r>
        <r>
          <rPr>
            <b/>
            <sz val="9"/>
            <color indexed="81"/>
            <rFont val="MS P ゴシック"/>
            <family val="3"/>
            <charset val="128"/>
          </rPr>
          <t>該当する
項目を選択してください</t>
        </r>
      </text>
    </comment>
    <comment ref="AJ57" authorId="3" shapeId="0" xr:uid="{31E975F0-34BA-4716-929B-18181C158C08}">
      <text>
        <r>
          <rPr>
            <b/>
            <sz val="8"/>
            <color indexed="10"/>
            <rFont val="MS P ゴシック"/>
            <family val="3"/>
            <charset val="128"/>
          </rPr>
          <t>センター職員が入力
（直接入力 or プルダウン選択）
※プルダウンは１～100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H2504-Vostro270</author>
  </authors>
  <commentList>
    <comment ref="F1" authorId="0" shapeId="0" xr:uid="{00000000-0006-0000-03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ドロップダウンリストのため削除しないでください
</t>
        </r>
      </text>
    </comment>
  </commentList>
</comments>
</file>

<file path=xl/sharedStrings.xml><?xml version="1.0" encoding="utf-8"?>
<sst xmlns="http://schemas.openxmlformats.org/spreadsheetml/2006/main" count="422" uniqueCount="156">
  <si>
    <t>（〒）</t>
    <phoneticPr fontId="2"/>
  </si>
  <si>
    <t>電話番号</t>
    <rPh sb="0" eb="2">
      <t>デンワ</t>
    </rPh>
    <rPh sb="2" eb="4">
      <t>バンゴウ</t>
    </rPh>
    <phoneticPr fontId="2"/>
  </si>
  <si>
    <t>事業所名</t>
    <rPh sb="0" eb="3">
      <t>ジギョウショ</t>
    </rPh>
    <rPh sb="3" eb="4">
      <t>メイ</t>
    </rPh>
    <phoneticPr fontId="2"/>
  </si>
  <si>
    <t>￥</t>
    <phoneticPr fontId="2"/>
  </si>
  <si>
    <t>住　　所</t>
    <rPh sb="0" eb="1">
      <t>ジュウ</t>
    </rPh>
    <rPh sb="3" eb="4">
      <t>トコロ</t>
    </rPh>
    <phoneticPr fontId="2"/>
  </si>
  <si>
    <t>氏　　名</t>
    <rPh sb="0" eb="1">
      <t>シ</t>
    </rPh>
    <rPh sb="3" eb="4">
      <t>メイ</t>
    </rPh>
    <phoneticPr fontId="2"/>
  </si>
  <si>
    <t>グループ長</t>
    <rPh sb="4" eb="5">
      <t>チョウ</t>
    </rPh>
    <phoneticPr fontId="2"/>
  </si>
  <si>
    <t>部長</t>
    <rPh sb="0" eb="2">
      <t>ブチョウ</t>
    </rPh>
    <phoneticPr fontId="2"/>
  </si>
  <si>
    <t>グループ員</t>
    <rPh sb="4" eb="5">
      <t>イン</t>
    </rPh>
    <phoneticPr fontId="2"/>
  </si>
  <si>
    <t>担当者</t>
    <rPh sb="0" eb="3">
      <t>タントウシャ</t>
    </rPh>
    <phoneticPr fontId="2"/>
  </si>
  <si>
    <t>副センター長</t>
    <rPh sb="0" eb="1">
      <t>フク</t>
    </rPh>
    <rPh sb="5" eb="6">
      <t>チョウ</t>
    </rPh>
    <phoneticPr fontId="2"/>
  </si>
  <si>
    <t>調定番号</t>
    <rPh sb="0" eb="4">
      <t>チョウテイバンゴウ</t>
    </rPh>
    <phoneticPr fontId="2"/>
  </si>
  <si>
    <t>確認番号</t>
    <rPh sb="0" eb="4">
      <t>カクニンバンゴウ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</si>
  <si>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</si>
  <si>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</si>
  <si>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</si>
  <si>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令和</t>
    <rPh sb="0" eb="2">
      <t>レイワ</t>
    </rPh>
    <phoneticPr fontId="2"/>
  </si>
  <si>
    <t>試作</t>
  </si>
  <si>
    <t>）</t>
    <phoneticPr fontId="2"/>
  </si>
  <si>
    <t>コードNo※</t>
    <phoneticPr fontId="2"/>
  </si>
  <si>
    <t>確 認 者※</t>
    <phoneticPr fontId="2"/>
  </si>
  <si>
    <t>領収月日※</t>
    <rPh sb="0" eb="2">
      <t>リョウシュウ</t>
    </rPh>
    <rPh sb="2" eb="4">
      <t>ガッピ</t>
    </rPh>
    <phoneticPr fontId="2"/>
  </si>
  <si>
    <t>（</t>
    <phoneticPr fontId="2"/>
  </si>
  <si>
    <t>調定決議</t>
    <rPh sb="0" eb="4">
      <t>チョウテイケツギ</t>
    </rPh>
    <phoneticPr fontId="2"/>
  </si>
  <si>
    <t>納入金額</t>
    <rPh sb="0" eb="4">
      <t>ノウニュウキンガク</t>
    </rPh>
    <phoneticPr fontId="2"/>
  </si>
  <si>
    <t>納入義務者</t>
    <rPh sb="0" eb="5">
      <t>ノウニュウギムシャ</t>
    </rPh>
    <phoneticPr fontId="2"/>
  </si>
  <si>
    <t>収納済年月日</t>
    <rPh sb="0" eb="3">
      <t>シュウノウズ</t>
    </rPh>
    <rPh sb="3" eb="6">
      <t>ネンガッピ</t>
    </rPh>
    <phoneticPr fontId="2"/>
  </si>
  <si>
    <t>納入通知書発行日</t>
    <rPh sb="0" eb="5">
      <t>ノウニュウツウチショ</t>
    </rPh>
    <rPh sb="5" eb="8">
      <t>ハッコウビ</t>
    </rPh>
    <phoneticPr fontId="2"/>
  </si>
  <si>
    <t>納入通知書</t>
    <rPh sb="0" eb="5">
      <t>ノウニュウツウチショ</t>
    </rPh>
    <phoneticPr fontId="2"/>
  </si>
  <si>
    <t>　</t>
  </si>
  <si>
    <t>減免率</t>
    <phoneticPr fontId="26"/>
  </si>
  <si>
    <t>グループ</t>
    <phoneticPr fontId="26"/>
  </si>
  <si>
    <t>設　備　名</t>
    <phoneticPr fontId="26"/>
  </si>
  <si>
    <t>50％減免</t>
    <rPh sb="3" eb="5">
      <t>ゲンメン</t>
    </rPh>
    <phoneticPr fontId="2"/>
  </si>
  <si>
    <t>単価</t>
    <rPh sb="0" eb="2">
      <t>タンカ</t>
    </rPh>
    <phoneticPr fontId="2"/>
  </si>
  <si>
    <t>領収番号※</t>
    <rPh sb="0" eb="2">
      <t>リョウシュウ</t>
    </rPh>
    <rPh sb="2" eb="4">
      <t>バンゴウ</t>
    </rPh>
    <phoneticPr fontId="2"/>
  </si>
  <si>
    <t>(</t>
    <phoneticPr fontId="2"/>
  </si>
  <si>
    <t>)</t>
    <phoneticPr fontId="2"/>
  </si>
  <si>
    <t>単位※</t>
    <rPh sb="0" eb="2">
      <t>タンイ</t>
    </rPh>
    <phoneticPr fontId="2"/>
  </si>
  <si>
    <t>単位</t>
    <rPh sb="0" eb="2">
      <t>タンイ</t>
    </rPh>
    <phoneticPr fontId="2"/>
  </si>
  <si>
    <t>単価
減免無し</t>
    <rPh sb="3" eb="6">
      <t>ゲンメンナ</t>
    </rPh>
    <phoneticPr fontId="26"/>
  </si>
  <si>
    <t>コード
減免無し</t>
    <phoneticPr fontId="2"/>
  </si>
  <si>
    <t>単価
50％減免</t>
    <rPh sb="0" eb="2">
      <t>タンカ</t>
    </rPh>
    <rPh sb="6" eb="8">
      <t>ゲンメン</t>
    </rPh>
    <phoneticPr fontId="26"/>
  </si>
  <si>
    <t>コード
50％減免</t>
    <phoneticPr fontId="2"/>
  </si>
  <si>
    <t>　</t>
    <phoneticPr fontId="2"/>
  </si>
  <si>
    <t>決裁日</t>
    <rPh sb="0" eb="3">
      <t>ケッサイビ</t>
    </rPh>
    <phoneticPr fontId="2"/>
  </si>
  <si>
    <t>数字</t>
    <rPh sb="0" eb="2">
      <t>スウジ</t>
    </rPh>
    <phoneticPr fontId="2"/>
  </si>
  <si>
    <t>単価
100％減免</t>
    <rPh sb="0" eb="2">
      <t>タンカ</t>
    </rPh>
    <rPh sb="7" eb="9">
      <t>ゲンメン</t>
    </rPh>
    <phoneticPr fontId="26"/>
  </si>
  <si>
    <t>311-3195</t>
    <phoneticPr fontId="2"/>
  </si>
  <si>
    <t>茨城県東茨城郡茨城町長岡3781-1</t>
    <phoneticPr fontId="2"/>
  </si>
  <si>
    <t>茨城県産業技術イノベーションセンター</t>
    <phoneticPr fontId="2"/>
  </si>
  <si>
    <t>029-293-7212</t>
    <phoneticPr fontId="2"/>
  </si>
  <si>
    <r>
      <t>今日の日付</t>
    </r>
    <r>
      <rPr>
        <sz val="11"/>
        <rFont val="ＭＳ Ｐゴシック"/>
        <family val="3"/>
        <charset val="128"/>
      </rPr>
      <t>(参考）</t>
    </r>
    <rPh sb="0" eb="2">
      <t>キョウ</t>
    </rPh>
    <rPh sb="3" eb="5">
      <t>ヒヅケ</t>
    </rPh>
    <rPh sb="6" eb="8">
      <t>サンコウ</t>
    </rPh>
    <phoneticPr fontId="2"/>
  </si>
  <si>
    <r>
      <t>金 額</t>
    </r>
    <r>
      <rPr>
        <sz val="11"/>
        <rFont val="ＭＳ Ｐゴシック"/>
        <family val="3"/>
        <charset val="128"/>
      </rPr>
      <t>※</t>
    </r>
    <rPh sb="0" eb="1">
      <t>キン</t>
    </rPh>
    <rPh sb="2" eb="3">
      <t>ガク</t>
    </rPh>
    <phoneticPr fontId="2"/>
  </si>
  <si>
    <t>以下センター職員記入欄</t>
    <phoneticPr fontId="2"/>
  </si>
  <si>
    <t>②コード、５０％減免単価、単位を追加</t>
    <rPh sb="8" eb="10">
      <t>ゲンメン</t>
    </rPh>
    <rPh sb="10" eb="12">
      <t>タンカ</t>
    </rPh>
    <rPh sb="13" eb="15">
      <t>タンイ</t>
    </rPh>
    <rPh sb="16" eb="18">
      <t>ツイカ</t>
    </rPh>
    <phoneticPr fontId="2"/>
  </si>
  <si>
    <t>成績書交付</t>
    <rPh sb="0" eb="3">
      <t>セイセキショ</t>
    </rPh>
    <rPh sb="3" eb="5">
      <t>コウフ</t>
    </rPh>
    <phoneticPr fontId="26"/>
  </si>
  <si>
    <t>　⇒枠線を動かすとセルの枠線に容易に合わせることができる</t>
    <rPh sb="2" eb="4">
      <t>ワクセン</t>
    </rPh>
    <rPh sb="5" eb="6">
      <t>ウゴ</t>
    </rPh>
    <rPh sb="12" eb="14">
      <t>ワクセン</t>
    </rPh>
    <rPh sb="15" eb="17">
      <t>ヨウイ</t>
    </rPh>
    <rPh sb="18" eb="19">
      <t>ア</t>
    </rPh>
    <phoneticPr fontId="2"/>
  </si>
  <si>
    <t>　⇒チェックボックスに連動して「TRUE」「FALSE」を表示するようになる。</t>
    <rPh sb="11" eb="13">
      <t>レンドウ</t>
    </rPh>
    <rPh sb="29" eb="31">
      <t>ヒョウジ</t>
    </rPh>
    <phoneticPr fontId="2"/>
  </si>
  <si>
    <t>※チェックボックスを入力したセルをコピーする場合は、⑦を行う前にコピーする。（連動するセルを指定した後ではコピー元の✔の有無に連動する。）</t>
    <rPh sb="10" eb="12">
      <t>ニュウリョク</t>
    </rPh>
    <rPh sb="22" eb="24">
      <t>バアイ</t>
    </rPh>
    <rPh sb="28" eb="29">
      <t>オコナ</t>
    </rPh>
    <rPh sb="30" eb="31">
      <t>マエ</t>
    </rPh>
    <rPh sb="39" eb="41">
      <t>レンドウ</t>
    </rPh>
    <rPh sb="46" eb="48">
      <t>シテイ</t>
    </rPh>
    <rPh sb="50" eb="51">
      <t>アト</t>
    </rPh>
    <rPh sb="56" eb="57">
      <t>モト</t>
    </rPh>
    <rPh sb="60" eb="62">
      <t>ウム</t>
    </rPh>
    <rPh sb="63" eb="65">
      <t>レンドウ</t>
    </rPh>
    <phoneticPr fontId="2"/>
  </si>
  <si>
    <t>　そのため、連動するセルは個別に設定する必要がある。</t>
    <rPh sb="6" eb="8">
      <t>レンドウ</t>
    </rPh>
    <rPh sb="13" eb="15">
      <t>コベツ</t>
    </rPh>
    <rPh sb="16" eb="18">
      <t>セッテイ</t>
    </rPh>
    <rPh sb="20" eb="22">
      <t>ヒツヨウ</t>
    </rPh>
    <phoneticPr fontId="2"/>
  </si>
  <si>
    <t>試験項目</t>
    <rPh sb="0" eb="4">
      <t>シケンコウモク</t>
    </rPh>
    <phoneticPr fontId="26"/>
  </si>
  <si>
    <t>実施する試験項目</t>
    <rPh sb="0" eb="2">
      <t>ジッシ</t>
    </rPh>
    <rPh sb="4" eb="8">
      <t>シケンコウモク</t>
    </rPh>
    <phoneticPr fontId="2"/>
  </si>
  <si>
    <t>https://www.itic.pref.ibaraki.jp/examination/</t>
    <phoneticPr fontId="2"/>
  </si>
  <si>
    <t>試験・分析・検査申請書</t>
    <rPh sb="0" eb="2">
      <t>シケン</t>
    </rPh>
    <rPh sb="3" eb="5">
      <t>ブンセキ</t>
    </rPh>
    <rPh sb="6" eb="8">
      <t>ケンサ</t>
    </rPh>
    <rPh sb="8" eb="11">
      <t>シンセイショ</t>
    </rPh>
    <phoneticPr fontId="2"/>
  </si>
  <si>
    <t>　次の試験（分析，検査）を依頼したいので，申請します。</t>
    <rPh sb="1" eb="2">
      <t>ツギ</t>
    </rPh>
    <rPh sb="3" eb="5">
      <t>シケン</t>
    </rPh>
    <rPh sb="6" eb="8">
      <t>ブンセキ</t>
    </rPh>
    <rPh sb="9" eb="11">
      <t>ケンサ</t>
    </rPh>
    <rPh sb="13" eb="15">
      <t>イライ</t>
    </rPh>
    <rPh sb="21" eb="23">
      <t>シンセイ</t>
    </rPh>
    <phoneticPr fontId="2"/>
  </si>
  <si>
    <t>１．試験（分析，検査）の内容</t>
    <rPh sb="2" eb="4">
      <t>シケン</t>
    </rPh>
    <rPh sb="5" eb="7">
      <t>ブンセキ</t>
    </rPh>
    <rPh sb="8" eb="10">
      <t>ケンサ</t>
    </rPh>
    <rPh sb="12" eb="14">
      <t>ナイヨウ</t>
    </rPh>
    <phoneticPr fontId="2"/>
  </si>
  <si>
    <t>２．試験（分析，検査）の目的又は事由</t>
    <rPh sb="2" eb="4">
      <t>シケン</t>
    </rPh>
    <rPh sb="5" eb="7">
      <t>ブンセキ</t>
    </rPh>
    <rPh sb="8" eb="10">
      <t>ケンサ</t>
    </rPh>
    <rPh sb="12" eb="14">
      <t>モクテキ</t>
    </rPh>
    <rPh sb="14" eb="15">
      <t>マタ</t>
    </rPh>
    <rPh sb="16" eb="18">
      <t>ジユウ</t>
    </rPh>
    <phoneticPr fontId="2"/>
  </si>
  <si>
    <t>３．試料名及び数量</t>
    <rPh sb="2" eb="4">
      <t>シリョウ</t>
    </rPh>
    <rPh sb="4" eb="5">
      <t>メイ</t>
    </rPh>
    <rPh sb="5" eb="6">
      <t>オヨ</t>
    </rPh>
    <rPh sb="7" eb="9">
      <t>スウリョウ</t>
    </rPh>
    <phoneticPr fontId="2"/>
  </si>
  <si>
    <t>試験完了日</t>
    <rPh sb="0" eb="5">
      <t>シケンカンリョウビ</t>
    </rPh>
    <phoneticPr fontId="2"/>
  </si>
  <si>
    <t>４．産地（製造地）名及び製造者名</t>
    <phoneticPr fontId="2"/>
  </si>
  <si>
    <t>５．試料の返還の要否</t>
    <phoneticPr fontId="2"/>
  </si>
  <si>
    <t>件数※</t>
    <rPh sb="0" eb="2">
      <t>ケンスウ</t>
    </rPh>
    <phoneticPr fontId="2"/>
  </si>
  <si>
    <t>試験単価※</t>
    <rPh sb="0" eb="2">
      <t>シケン</t>
    </rPh>
    <rPh sb="2" eb="3">
      <t>タン</t>
    </rPh>
    <rPh sb="3" eb="4">
      <t>アタイ</t>
    </rPh>
    <phoneticPr fontId="2"/>
  </si>
  <si>
    <t>区分　※</t>
    <rPh sb="0" eb="2">
      <t>クブン</t>
    </rPh>
    <phoneticPr fontId="2"/>
  </si>
  <si>
    <t>【チェックリスト】</t>
    <phoneticPr fontId="2"/>
  </si>
  <si>
    <t>①手数料使用料管理一覧のリストを作成し、一覧シートへコピー</t>
    <rPh sb="1" eb="4">
      <t>テスウリョウ</t>
    </rPh>
    <rPh sb="4" eb="7">
      <t>シヨウリョウ</t>
    </rPh>
    <rPh sb="7" eb="11">
      <t>カンリイチラン</t>
    </rPh>
    <rPh sb="16" eb="18">
      <t>サクセイ</t>
    </rPh>
    <rPh sb="20" eb="22">
      <t>イチラン</t>
    </rPh>
    <phoneticPr fontId="2"/>
  </si>
  <si>
    <t>【実施伺】本件、受諾してよろしいか。</t>
    <rPh sb="1" eb="3">
      <t>ジッシ</t>
    </rPh>
    <rPh sb="3" eb="4">
      <t>ウカガイ</t>
    </rPh>
    <rPh sb="5" eb="7">
      <t>ホンケン</t>
    </rPh>
    <rPh sb="8" eb="10">
      <t>ジュダク</t>
    </rPh>
    <phoneticPr fontId="2"/>
  </si>
  <si>
    <t>【結果通知伺】別紙のとおり結果を通知してよろしいか。</t>
    <rPh sb="1" eb="3">
      <t>ケッカ</t>
    </rPh>
    <rPh sb="3" eb="5">
      <t>ツウチ</t>
    </rPh>
    <rPh sb="5" eb="6">
      <t>ウカガイ</t>
    </rPh>
    <rPh sb="7" eb="9">
      <t>ベッシ</t>
    </rPh>
    <rPh sb="13" eb="15">
      <t>ケッカ</t>
    </rPh>
    <rPh sb="16" eb="18">
      <t>ツウチ</t>
    </rPh>
    <phoneticPr fontId="2"/>
  </si>
  <si>
    <t>E-MAIL</t>
    <phoneticPr fontId="2"/>
  </si>
  <si>
    <t>所属部署</t>
    <rPh sb="0" eb="4">
      <t>ショゾクブショ</t>
    </rPh>
    <phoneticPr fontId="2"/>
  </si>
  <si>
    <t>役職・氏名</t>
    <rPh sb="0" eb="2">
      <t>ヤクショク</t>
    </rPh>
    <rPh sb="3" eb="5">
      <t>シメイ</t>
    </rPh>
    <phoneticPr fontId="2"/>
  </si>
  <si>
    <t>（１）</t>
    <phoneticPr fontId="2"/>
  </si>
  <si>
    <t>（２）</t>
    <phoneticPr fontId="2"/>
  </si>
  <si>
    <t>（３）</t>
    <phoneticPr fontId="2"/>
  </si>
  <si>
    <t>担当者連絡先</t>
    <rPh sb="0" eb="2">
      <t>タントウ</t>
    </rPh>
    <rPh sb="2" eb="3">
      <t>シャ</t>
    </rPh>
    <rPh sb="3" eb="6">
      <t>レンラクサキ</t>
    </rPh>
    <phoneticPr fontId="2"/>
  </si>
  <si>
    <t>（４）</t>
  </si>
  <si>
    <t>○○部○○課</t>
    <rPh sb="2" eb="3">
      <t>ブ</t>
    </rPh>
    <rPh sb="5" eb="6">
      <t>カ</t>
    </rPh>
    <phoneticPr fontId="2"/>
  </si>
  <si>
    <t>主任　○○　○○</t>
    <rPh sb="0" eb="2">
      <t>シュニン</t>
    </rPh>
    <phoneticPr fontId="2"/>
  </si>
  <si>
    <t>029-293-7213</t>
    <phoneticPr fontId="2"/>
  </si>
  <si>
    <t>××××＠abc.jp</t>
    <phoneticPr fontId="2"/>
  </si>
  <si>
    <t>ＴＥＬ</t>
    <phoneticPr fontId="2"/>
  </si>
  <si>
    <t>○○　　〇個、〇個所、〇式、〇通りなど</t>
    <rPh sb="5" eb="6">
      <t>コ</t>
    </rPh>
    <rPh sb="8" eb="10">
      <t>カショ</t>
    </rPh>
    <rPh sb="12" eb="13">
      <t>シキ</t>
    </rPh>
    <rPh sb="15" eb="16">
      <t>トオ</t>
    </rPh>
    <phoneticPr fontId="2"/>
  </si>
  <si>
    <t>茨城県○○市、○○製作所</t>
    <rPh sb="0" eb="3">
      <t>イバラキケン</t>
    </rPh>
    <rPh sb="5" eb="6">
      <t>シ</t>
    </rPh>
    <rPh sb="9" eb="12">
      <t>セイサクジョ</t>
    </rPh>
    <phoneticPr fontId="2"/>
  </si>
  <si>
    <t>不要</t>
  </si>
  <si>
    <t>③非表示列を再表示</t>
    <rPh sb="1" eb="4">
      <t>ヒヒョウジ</t>
    </rPh>
    <rPh sb="4" eb="5">
      <t>レツ</t>
    </rPh>
    <rPh sb="6" eb="9">
      <t>サイヒョウジ</t>
    </rPh>
    <phoneticPr fontId="2"/>
  </si>
  <si>
    <t>③</t>
    <phoneticPr fontId="2"/>
  </si>
  <si>
    <t>④ファイル⇒オプション⇒リボンのユーザー設定⇒開発に✔</t>
    <rPh sb="20" eb="22">
      <t>セッテイ</t>
    </rPh>
    <rPh sb="23" eb="25">
      <t>カイハツ</t>
    </rPh>
    <phoneticPr fontId="2"/>
  </si>
  <si>
    <t>④</t>
    <phoneticPr fontId="2"/>
  </si>
  <si>
    <t>⑤</t>
    <phoneticPr fontId="2"/>
  </si>
  <si>
    <t>⑤挿入したい場所で、開発タブの挿入⇒チェックボックスを選択</t>
    <rPh sb="1" eb="3">
      <t>ソウニュウ</t>
    </rPh>
    <rPh sb="6" eb="8">
      <t>バショ</t>
    </rPh>
    <rPh sb="10" eb="12">
      <t>カイハツ</t>
    </rPh>
    <rPh sb="15" eb="17">
      <t>ソウニュウ</t>
    </rPh>
    <rPh sb="27" eb="29">
      <t>センタク</t>
    </rPh>
    <phoneticPr fontId="2"/>
  </si>
  <si>
    <t>⑥チェックボックス横の文字を削除</t>
    <rPh sb="9" eb="10">
      <t>ヨコ</t>
    </rPh>
    <rPh sb="11" eb="13">
      <t>モジ</t>
    </rPh>
    <rPh sb="14" eb="16">
      <t>サクジョ</t>
    </rPh>
    <phoneticPr fontId="2"/>
  </si>
  <si>
    <t>⑥</t>
    <phoneticPr fontId="2"/>
  </si>
  <si>
    <t>⑦チェックボックスを選択したまま、図形の書式タブ⇒配置⇒枠線に合わせる</t>
    <rPh sb="10" eb="12">
      <t>センタク</t>
    </rPh>
    <rPh sb="17" eb="19">
      <t>ズケイ</t>
    </rPh>
    <rPh sb="20" eb="22">
      <t>ショシキ</t>
    </rPh>
    <rPh sb="25" eb="27">
      <t>ハイチ</t>
    </rPh>
    <rPh sb="28" eb="30">
      <t>ワクセン</t>
    </rPh>
    <rPh sb="31" eb="32">
      <t>ア</t>
    </rPh>
    <phoneticPr fontId="2"/>
  </si>
  <si>
    <t>⑦</t>
    <phoneticPr fontId="2"/>
  </si>
  <si>
    <t>⑧チェックボックスを選択したまま右クリック⇒コントロールの書式設定⇒チェックボックスの右隣のセルをクリック</t>
    <rPh sb="10" eb="12">
      <t>センタク</t>
    </rPh>
    <rPh sb="16" eb="17">
      <t>ミギ</t>
    </rPh>
    <rPh sb="29" eb="31">
      <t>ショシキ</t>
    </rPh>
    <rPh sb="31" eb="33">
      <t>セッテイ</t>
    </rPh>
    <rPh sb="43" eb="44">
      <t>ミギ</t>
    </rPh>
    <rPh sb="44" eb="45">
      <t>トナリ</t>
    </rPh>
    <phoneticPr fontId="2"/>
  </si>
  <si>
    <t>⑧</t>
    <phoneticPr fontId="2"/>
  </si>
  <si>
    <t>⑨</t>
    <phoneticPr fontId="2"/>
  </si>
  <si>
    <t>【留意事項】</t>
    <rPh sb="1" eb="5">
      <t>リュウイジコウ</t>
    </rPh>
    <phoneticPr fontId="2"/>
  </si>
  <si>
    <t>項目削除により行を削除した場合、チェックボックスだけ残ってしまうため、チェックボックスとリンクされているセルを確認のうえ、削除すること。</t>
    <rPh sb="0" eb="4">
      <t>コウモクサクジョ</t>
    </rPh>
    <rPh sb="7" eb="8">
      <t>ギョウ</t>
    </rPh>
    <rPh sb="9" eb="11">
      <t>サクジョ</t>
    </rPh>
    <rPh sb="13" eb="15">
      <t>バアイ</t>
    </rPh>
    <rPh sb="26" eb="27">
      <t>ノコ</t>
    </rPh>
    <rPh sb="55" eb="57">
      <t>カクニン</t>
    </rPh>
    <rPh sb="61" eb="63">
      <t>サクジョ</t>
    </rPh>
    <phoneticPr fontId="2"/>
  </si>
  <si>
    <t>その他</t>
    <rPh sb="2" eb="3">
      <t>タ</t>
    </rPh>
    <phoneticPr fontId="2"/>
  </si>
  <si>
    <t>庶務</t>
    <rPh sb="0" eb="2">
      <t>ショム</t>
    </rPh>
    <phoneticPr fontId="2"/>
  </si>
  <si>
    <t>殿</t>
  </si>
  <si>
    <t>担当者</t>
    <rPh sb="0" eb="3">
      <t>タントウシャ</t>
    </rPh>
    <phoneticPr fontId="26"/>
  </si>
  <si>
    <t>小林</t>
    <rPh sb="0" eb="2">
      <t>コバヤシ</t>
    </rPh>
    <phoneticPr fontId="26"/>
  </si>
  <si>
    <t>学校長</t>
    <rPh sb="0" eb="3">
      <t>ガッコウチョウ</t>
    </rPh>
    <phoneticPr fontId="2"/>
  </si>
  <si>
    <t>副校長</t>
    <rPh sb="0" eb="3">
      <t>フクコウチョウ</t>
    </rPh>
    <phoneticPr fontId="2"/>
  </si>
  <si>
    <t>試験区分</t>
    <rPh sb="0" eb="2">
      <t>シケン</t>
    </rPh>
    <rPh sb="2" eb="4">
      <t>クブン</t>
    </rPh>
    <phoneticPr fontId="26"/>
  </si>
  <si>
    <t>窯業試験</t>
    <rPh sb="0" eb="2">
      <t>ヨウギョウ</t>
    </rPh>
    <rPh sb="2" eb="4">
      <t>シケン</t>
    </rPh>
    <phoneticPr fontId="26"/>
  </si>
  <si>
    <t>試作又は加工</t>
    <rPh sb="0" eb="2">
      <t>シサク</t>
    </rPh>
    <rPh sb="2" eb="3">
      <t>マタ</t>
    </rPh>
    <rPh sb="4" eb="6">
      <t>カコウ</t>
    </rPh>
    <phoneticPr fontId="26"/>
  </si>
  <si>
    <t>素地試験</t>
    <rPh sb="0" eb="2">
      <t>キジ</t>
    </rPh>
    <rPh sb="2" eb="4">
      <t>シケン</t>
    </rPh>
    <phoneticPr fontId="26"/>
  </si>
  <si>
    <t>熱分析試験</t>
    <rPh sb="0" eb="1">
      <t>ネツ</t>
    </rPh>
    <rPh sb="1" eb="3">
      <t>ブンセキ</t>
    </rPh>
    <rPh sb="3" eb="5">
      <t>シケン</t>
    </rPh>
    <phoneticPr fontId="26"/>
  </si>
  <si>
    <t>蛍光エックス線分析試験(定性)</t>
    <rPh sb="0" eb="2">
      <t>ケイコウ</t>
    </rPh>
    <rPh sb="6" eb="7">
      <t>セン</t>
    </rPh>
    <rPh sb="7" eb="9">
      <t>ブンセキ</t>
    </rPh>
    <rPh sb="9" eb="11">
      <t>シケン</t>
    </rPh>
    <rPh sb="12" eb="14">
      <t>テイセイ</t>
    </rPh>
    <phoneticPr fontId="26"/>
  </si>
  <si>
    <t>蛍光エックス線分析試験(定量)</t>
    <rPh sb="0" eb="2">
      <t>ケイコウ</t>
    </rPh>
    <rPh sb="6" eb="7">
      <t>セン</t>
    </rPh>
    <rPh sb="7" eb="9">
      <t>ブンセキ</t>
    </rPh>
    <rPh sb="9" eb="11">
      <t>シケン</t>
    </rPh>
    <rPh sb="12" eb="14">
      <t>テイリョウ</t>
    </rPh>
    <phoneticPr fontId="26"/>
  </si>
  <si>
    <t>粒度分布試験</t>
    <rPh sb="0" eb="2">
      <t>リュウド</t>
    </rPh>
    <rPh sb="2" eb="4">
      <t>ブンプ</t>
    </rPh>
    <rPh sb="4" eb="6">
      <t>シケン</t>
    </rPh>
    <phoneticPr fontId="26"/>
  </si>
  <si>
    <t>吸水試験</t>
    <rPh sb="0" eb="2">
      <t>キュウスイ</t>
    </rPh>
    <rPh sb="2" eb="4">
      <t>シケン</t>
    </rPh>
    <phoneticPr fontId="26"/>
  </si>
  <si>
    <t>強度試験</t>
    <rPh sb="0" eb="2">
      <t>キョウド</t>
    </rPh>
    <rPh sb="2" eb="4">
      <t>シケン</t>
    </rPh>
    <phoneticPr fontId="26"/>
  </si>
  <si>
    <t>耐寒試験</t>
    <rPh sb="0" eb="2">
      <t>タイカン</t>
    </rPh>
    <rPh sb="2" eb="4">
      <t>シケン</t>
    </rPh>
    <phoneticPr fontId="26"/>
  </si>
  <si>
    <t>嵩比重試験</t>
    <rPh sb="0" eb="1">
      <t>カサ</t>
    </rPh>
    <rPh sb="1" eb="3">
      <t>ヒジュウ</t>
    </rPh>
    <rPh sb="3" eb="5">
      <t>シケン</t>
    </rPh>
    <phoneticPr fontId="26"/>
  </si>
  <si>
    <t>耐薬品試験</t>
    <rPh sb="0" eb="1">
      <t>タイ</t>
    </rPh>
    <rPh sb="1" eb="3">
      <t>ヤクヒン</t>
    </rPh>
    <rPh sb="3" eb="5">
      <t>シケン</t>
    </rPh>
    <phoneticPr fontId="26"/>
  </si>
  <si>
    <t>外圧試験</t>
    <rPh sb="0" eb="2">
      <t>ガイアツ</t>
    </rPh>
    <rPh sb="2" eb="4">
      <t>シケン</t>
    </rPh>
    <phoneticPr fontId="26"/>
  </si>
  <si>
    <t>熱衝撃試験（陶磁器製耐熱食器）</t>
  </si>
  <si>
    <t>1件</t>
    <rPh sb="1" eb="2">
      <t>ケン</t>
    </rPh>
    <phoneticPr fontId="3"/>
  </si>
  <si>
    <t>1成分</t>
    <rPh sb="1" eb="3">
      <t>セイブン</t>
    </rPh>
    <phoneticPr fontId="3"/>
  </si>
  <si>
    <t>1通</t>
    <rPh sb="1" eb="2">
      <t>ツウ</t>
    </rPh>
    <phoneticPr fontId="3"/>
  </si>
  <si>
    <t>尾形</t>
    <rPh sb="0" eb="2">
      <t>オガタ</t>
    </rPh>
    <phoneticPr fontId="26"/>
  </si>
  <si>
    <t>窯業技術</t>
    <rPh sb="0" eb="4">
      <t>ヨウギョウギジュツ</t>
    </rPh>
    <phoneticPr fontId="26"/>
  </si>
  <si>
    <t>児玉</t>
    <rPh sb="0" eb="2">
      <t>コダマ</t>
    </rPh>
    <phoneticPr fontId="26"/>
  </si>
  <si>
    <t>浅野</t>
    <rPh sb="0" eb="2">
      <t>アサノ</t>
    </rPh>
    <phoneticPr fontId="26"/>
  </si>
  <si>
    <t>吉田</t>
    <rPh sb="0" eb="2">
      <t>ヨシダ</t>
    </rPh>
    <phoneticPr fontId="26"/>
  </si>
  <si>
    <t>常世田</t>
    <rPh sb="0" eb="3">
      <t>トコヨダ</t>
    </rPh>
    <phoneticPr fontId="26"/>
  </si>
  <si>
    <t>陶芸人材</t>
    <rPh sb="0" eb="2">
      <t>トウゲイ</t>
    </rPh>
    <rPh sb="2" eb="4">
      <t>ジンザイ</t>
    </rPh>
    <phoneticPr fontId="26"/>
  </si>
  <si>
    <t>佐藤</t>
    <rPh sb="0" eb="2">
      <t>サトウ</t>
    </rPh>
    <phoneticPr fontId="26"/>
  </si>
  <si>
    <t>五味</t>
    <rPh sb="0" eb="2">
      <t>ゴミ</t>
    </rPh>
    <phoneticPr fontId="26"/>
  </si>
  <si>
    <t>根本</t>
    <rPh sb="0" eb="2">
      <t>ネモト</t>
    </rPh>
    <phoneticPr fontId="26"/>
  </si>
  <si>
    <t>新島</t>
    <rPh sb="0" eb="1">
      <t>シン</t>
    </rPh>
    <rPh sb="1" eb="2">
      <t>シマ</t>
    </rPh>
    <phoneticPr fontId="26"/>
  </si>
  <si>
    <t>バージョン情報</t>
    <rPh sb="5" eb="7">
      <t>ジョウホウ</t>
    </rPh>
    <phoneticPr fontId="2"/>
  </si>
  <si>
    <t>手数料※
【税込み】</t>
    <rPh sb="0" eb="3">
      <t>テスウリョウ</t>
    </rPh>
    <rPh sb="6" eb="8">
      <t>ゼイコ</t>
    </rPh>
    <phoneticPr fontId="2"/>
  </si>
  <si>
    <t>郡司</t>
    <rPh sb="0" eb="2">
      <t>グンジ</t>
    </rPh>
    <phoneticPr fontId="2"/>
  </si>
  <si>
    <t>代表取締役　茨城　太郎</t>
    <rPh sb="0" eb="5">
      <t>ダイヒョウトリシマリヤク</t>
    </rPh>
    <rPh sb="6" eb="8">
      <t>イバラキ</t>
    </rPh>
    <rPh sb="9" eb="11">
      <t>タロウ</t>
    </rPh>
    <phoneticPr fontId="2"/>
  </si>
  <si>
    <t>学校長</t>
    <rPh sb="0" eb="3">
      <t>ガッコウチョウフクコウチョウ</t>
    </rPh>
    <phoneticPr fontId="2"/>
  </si>
  <si>
    <t>副校長</t>
    <rPh sb="0" eb="3">
      <t>フクコウチョウチョウ</t>
    </rPh>
    <phoneticPr fontId="2"/>
  </si>
  <si>
    <t>グループ長</t>
    <rPh sb="4" eb="5">
      <t>チョウショム</t>
    </rPh>
    <phoneticPr fontId="2"/>
  </si>
  <si>
    <t>庶務</t>
    <rPh sb="0" eb="2">
      <t>ショムイン</t>
    </rPh>
    <phoneticPr fontId="2"/>
  </si>
  <si>
    <t>ver.5(R8.4.1)</t>
    <phoneticPr fontId="2"/>
  </si>
  <si>
    <t>茨城県産業技術イノベーションセンター長</t>
    <rPh sb="0" eb="3">
      <t>イバラキケン</t>
    </rPh>
    <rPh sb="3" eb="5">
      <t>サンギョウ</t>
    </rPh>
    <rPh sb="5" eb="7">
      <t>ギジュツ</t>
    </rPh>
    <rPh sb="18" eb="19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</si>
</sst>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¥&quot;#,##0;[Red]&quot;¥&quot;\-#,##0"/>
    <numFmt numFmtId="176" formatCode="[$-411]e;@"/>
    <numFmt numFmtId="177" formatCode="0_);[Red]\(0\)"/>
    <numFmt numFmtId="178" formatCode="#,###&quot; 件&quot;"/>
    <numFmt numFmtId="179" formatCode="#,##0&quot;円&quot;"/>
    <numFmt numFmtId="180" formatCode="#,##0_ &quot;円&quot;"/>
    <numFmt numFmtId="181" formatCode="0_ "/>
    <numFmt numFmtId="182" formatCode="#,##0&quot;月&quot;"/>
    <numFmt numFmtId="183" formatCode="#,##0&quot;日&quot;"/>
    <numFmt numFmtId="184" formatCode="&quot;申&quot;&quot;請&quot;&quot;件&quot;&quot;数&quot;\ \ &quot;合&quot;&quot;計&quot;\ ##0\ &quot;件&quot;"/>
    <numFmt numFmtId="185" formatCode="&quot;令&quot;&quot;和&quot;##0&quot;年&quot;"/>
    <numFmt numFmtId="186" formatCode="[White]&quot;減免率&quot;0%"/>
  </numFmts>
  <fonts count="6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明朝"/>
      <family val="1"/>
      <charset val="128"/>
    </font>
    <font>
      <sz val="24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明朝"/>
      <family val="1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ＪＳゴシック"/>
      <family val="3"/>
      <charset val="128"/>
    </font>
    <font>
      <sz val="15"/>
      <name val="ＭＳ Ｐゴシック"/>
      <family val="3"/>
      <charset val="128"/>
    </font>
    <font>
      <sz val="15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22"/>
      <name val="ＭＳ Ｐゴシック"/>
      <family val="3"/>
      <charset val="128"/>
    </font>
    <font>
      <b/>
      <sz val="16"/>
      <name val="ＭＳ Ｐ明朝"/>
      <family val="1"/>
      <charset val="128"/>
    </font>
    <font>
      <b/>
      <sz val="20"/>
      <name val="ＭＳ Ｐ明朝"/>
      <family val="1"/>
      <charset val="128"/>
    </font>
    <font>
      <b/>
      <sz val="14"/>
      <name val="ＭＳ ゴシック"/>
      <family val="3"/>
      <charset val="128"/>
    </font>
    <font>
      <sz val="20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明朝"/>
      <family val="1"/>
      <charset val="128"/>
    </font>
    <font>
      <b/>
      <sz val="16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theme="0" tint="-0.499984740745262"/>
      <name val="ＭＳ ゴシック"/>
      <family val="3"/>
      <charset val="128"/>
    </font>
    <font>
      <sz val="10"/>
      <color theme="0" tint="-0.499984740745262"/>
      <name val="ＭＳ ゴシック"/>
      <family val="3"/>
      <charset val="128"/>
    </font>
    <font>
      <sz val="10"/>
      <color theme="0" tint="-0.499984740745262"/>
      <name val="ＭＳ Ｐゴシック"/>
      <family val="3"/>
      <charset val="128"/>
    </font>
    <font>
      <sz val="14"/>
      <color theme="0" tint="-0.499984740745262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8"/>
      <color rgb="FFCC00CC"/>
      <name val="ＭＳ Ｐゴシック"/>
      <family val="3"/>
      <charset val="128"/>
    </font>
    <font>
      <b/>
      <sz val="14"/>
      <color rgb="FFFF0000"/>
      <name val="ＭＳ 明朝"/>
      <family val="1"/>
      <charset val="128"/>
    </font>
    <font>
      <b/>
      <sz val="18"/>
      <color rgb="FFFF0000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b/>
      <sz val="9"/>
      <color indexed="10"/>
      <name val="ＭＳ Ｐゴシック"/>
      <family val="3"/>
      <charset val="128"/>
    </font>
    <font>
      <b/>
      <sz val="9"/>
      <color indexed="10"/>
      <name val="MS P ゴシック"/>
      <family val="3"/>
      <charset val="128"/>
    </font>
    <font>
      <sz val="9"/>
      <color rgb="FFFF0000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9"/>
      <color theme="1"/>
      <name val="HGP行書体"/>
      <family val="4"/>
      <charset val="128"/>
    </font>
    <font>
      <u/>
      <sz val="11"/>
      <color theme="10"/>
      <name val="ＭＳ Ｐゴシック"/>
      <family val="3"/>
      <charset val="128"/>
    </font>
    <font>
      <b/>
      <sz val="18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8"/>
      <color indexed="10"/>
      <name val="MS P ゴシック"/>
      <family val="3"/>
      <charset val="128"/>
    </font>
    <font>
      <sz val="9"/>
      <color rgb="FFFF0000"/>
      <name val="ＭＳ Ｐ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b/>
      <sz val="12"/>
      <color rgb="FFFF0000"/>
      <name val="HGP行書体"/>
      <family val="4"/>
      <charset val="128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EBFF"/>
        <bgColor indexed="64"/>
      </patternFill>
    </fill>
  </fills>
  <borders count="7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/>
  </cellStyleXfs>
  <cellXfs count="483">
    <xf numFmtId="0" fontId="0" fillId="0" borderId="0" xfId="0"/>
    <xf numFmtId="0" fontId="25" fillId="3" borderId="34" xfId="3" applyFont="1" applyFill="1" applyBorder="1" applyAlignment="1">
      <alignment horizontal="center" vertical="center"/>
    </xf>
    <xf numFmtId="0" fontId="25" fillId="0" borderId="0" xfId="3" applyFont="1" applyAlignment="1">
      <alignment horizontal="center" vertical="center"/>
    </xf>
    <xf numFmtId="0" fontId="25" fillId="0" borderId="0" xfId="3" applyFont="1">
      <alignment vertical="center"/>
    </xf>
    <xf numFmtId="9" fontId="25" fillId="0" borderId="38" xfId="3" applyNumberFormat="1" applyFont="1" applyBorder="1" applyAlignment="1">
      <alignment horizontal="center" vertical="center"/>
    </xf>
    <xf numFmtId="9" fontId="25" fillId="0" borderId="0" xfId="3" applyNumberFormat="1" applyFont="1" applyAlignment="1">
      <alignment horizontal="center" vertical="center"/>
    </xf>
    <xf numFmtId="9" fontId="25" fillId="0" borderId="40" xfId="3" applyNumberFormat="1" applyFont="1" applyBorder="1" applyAlignment="1">
      <alignment horizontal="center" vertical="center"/>
    </xf>
    <xf numFmtId="9" fontId="25" fillId="0" borderId="42" xfId="3" applyNumberFormat="1" applyFont="1" applyBorder="1" applyAlignment="1">
      <alignment horizontal="center" vertical="center"/>
    </xf>
    <xf numFmtId="0" fontId="45" fillId="0" borderId="0" xfId="0" applyFont="1"/>
    <xf numFmtId="0" fontId="61" fillId="0" borderId="0" xfId="0" applyFont="1"/>
    <xf numFmtId="49" fontId="27" fillId="0" borderId="0" xfId="3" applyNumberFormat="1" applyFont="1">
      <alignment vertical="center"/>
    </xf>
    <xf numFmtId="49" fontId="25" fillId="0" borderId="0" xfId="3" applyNumberFormat="1" applyFont="1" applyAlignment="1">
      <alignment vertical="center" shrinkToFit="1"/>
    </xf>
    <xf numFmtId="0" fontId="28" fillId="0" borderId="0" xfId="3" applyFont="1">
      <alignment vertical="center"/>
    </xf>
    <xf numFmtId="14" fontId="25" fillId="0" borderId="0" xfId="3" applyNumberFormat="1" applyFont="1">
      <alignment vertical="center"/>
    </xf>
    <xf numFmtId="0" fontId="65" fillId="4" borderId="4" xfId="0" applyFont="1" applyFill="1" applyBorder="1" applyAlignment="1">
      <alignment horizontal="center" vertical="center"/>
    </xf>
    <xf numFmtId="0" fontId="65" fillId="4" borderId="35" xfId="0" applyFont="1" applyFill="1" applyBorder="1" applyAlignment="1">
      <alignment horizontal="center" vertical="center"/>
    </xf>
    <xf numFmtId="49" fontId="0" fillId="0" borderId="41" xfId="0" applyNumberFormat="1" applyBorder="1" applyAlignment="1">
      <alignment vertical="center"/>
    </xf>
    <xf numFmtId="49" fontId="65" fillId="0" borderId="21" xfId="0" applyNumberFormat="1" applyFont="1" applyBorder="1" applyAlignment="1">
      <alignment vertical="center"/>
    </xf>
    <xf numFmtId="49" fontId="66" fillId="0" borderId="44" xfId="0" applyNumberFormat="1" applyFont="1" applyBorder="1" applyAlignment="1">
      <alignment vertical="center"/>
    </xf>
    <xf numFmtId="49" fontId="65" fillId="0" borderId="22" xfId="0" applyNumberFormat="1" applyFont="1" applyBorder="1" applyAlignment="1">
      <alignment vertical="center"/>
    </xf>
    <xf numFmtId="49" fontId="65" fillId="0" borderId="44" xfId="0" applyNumberFormat="1" applyFont="1" applyBorder="1" applyAlignment="1">
      <alignment vertical="center"/>
    </xf>
    <xf numFmtId="49" fontId="65" fillId="0" borderId="9" xfId="0" applyNumberFormat="1" applyFont="1" applyBorder="1" applyAlignment="1">
      <alignment vertical="center"/>
    </xf>
    <xf numFmtId="49" fontId="65" fillId="0" borderId="69" xfId="0" applyNumberFormat="1" applyFont="1" applyBorder="1" applyAlignment="1">
      <alignment vertical="center"/>
    </xf>
    <xf numFmtId="0" fontId="43" fillId="0" borderId="0" xfId="0" applyFont="1" applyProtection="1">
      <protection hidden="1"/>
    </xf>
    <xf numFmtId="0" fontId="44" fillId="0" borderId="10" xfId="0" applyFont="1" applyBorder="1" applyProtection="1">
      <protection hidden="1"/>
    </xf>
    <xf numFmtId="0" fontId="44" fillId="0" borderId="0" xfId="0" applyFont="1" applyAlignment="1" applyProtection="1">
      <alignment horizontal="center" vertical="center" wrapText="1"/>
      <protection hidden="1"/>
    </xf>
    <xf numFmtId="0" fontId="44" fillId="0" borderId="63" xfId="0" applyFont="1" applyBorder="1" applyAlignment="1" applyProtection="1">
      <alignment horizontal="center" vertical="center" wrapText="1"/>
      <protection hidden="1"/>
    </xf>
    <xf numFmtId="0" fontId="44" fillId="0" borderId="0" xfId="0" applyFont="1" applyAlignment="1" applyProtection="1">
      <alignment horizontal="center" vertical="center"/>
      <protection hidden="1"/>
    </xf>
    <xf numFmtId="0" fontId="44" fillId="0" borderId="0" xfId="0" applyFont="1" applyProtection="1">
      <protection hidden="1"/>
    </xf>
    <xf numFmtId="0" fontId="14" fillId="0" borderId="0" xfId="0" applyFont="1" applyProtection="1">
      <protection hidden="1"/>
    </xf>
    <xf numFmtId="0" fontId="20" fillId="0" borderId="0" xfId="0" applyFont="1" applyProtection="1">
      <protection hidden="1"/>
    </xf>
    <xf numFmtId="0" fontId="21" fillId="0" borderId="0" xfId="0" applyFont="1" applyProtection="1">
      <protection hidden="1"/>
    </xf>
    <xf numFmtId="0" fontId="0" fillId="0" borderId="0" xfId="0" applyProtection="1">
      <protection hidden="1"/>
    </xf>
    <xf numFmtId="0" fontId="16" fillId="0" borderId="0" xfId="0" applyFont="1" applyAlignment="1" applyProtection="1">
      <alignment horizontal="left"/>
      <protection hidden="1"/>
    </xf>
    <xf numFmtId="0" fontId="17" fillId="0" borderId="0" xfId="0" applyFont="1" applyAlignment="1" applyProtection="1">
      <alignment horizontal="center"/>
      <protection hidden="1"/>
    </xf>
    <xf numFmtId="0" fontId="22" fillId="0" borderId="0" xfId="0" applyFont="1" applyProtection="1">
      <protection hidden="1"/>
    </xf>
    <xf numFmtId="0" fontId="45" fillId="0" borderId="0" xfId="0" applyFont="1" applyProtection="1">
      <protection hidden="1"/>
    </xf>
    <xf numFmtId="0" fontId="18" fillId="0" borderId="7" xfId="0" applyFont="1" applyBorder="1" applyAlignment="1" applyProtection="1">
      <alignment vertic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8" fillId="0" borderId="8" xfId="0" applyFont="1" applyBorder="1" applyAlignment="1" applyProtection="1">
      <alignment vertical="center"/>
      <protection hidden="1"/>
    </xf>
    <xf numFmtId="0" fontId="18" fillId="0" borderId="0" xfId="0" applyFont="1" applyProtection="1">
      <protection hidden="1"/>
    </xf>
    <xf numFmtId="182" fontId="45" fillId="2" borderId="0" xfId="0" applyNumberFormat="1" applyFont="1" applyFill="1" applyAlignment="1" applyProtection="1">
      <alignment vertical="center" shrinkToFit="1"/>
      <protection hidden="1"/>
    </xf>
    <xf numFmtId="183" fontId="45" fillId="2" borderId="0" xfId="0" applyNumberFormat="1" applyFont="1" applyFill="1" applyAlignment="1" applyProtection="1">
      <alignment vertical="center" shrinkToFit="1"/>
      <protection hidden="1"/>
    </xf>
    <xf numFmtId="0" fontId="18" fillId="0" borderId="7" xfId="0" applyFont="1" applyBorder="1" applyProtection="1">
      <protection hidden="1"/>
    </xf>
    <xf numFmtId="0" fontId="5" fillId="0" borderId="0" xfId="0" applyFont="1" applyAlignment="1" applyProtection="1">
      <alignment vertical="center"/>
      <protection hidden="1"/>
    </xf>
    <xf numFmtId="0" fontId="19" fillId="0" borderId="0" xfId="0" applyFont="1" applyProtection="1">
      <protection hidden="1"/>
    </xf>
    <xf numFmtId="0" fontId="19" fillId="0" borderId="8" xfId="0" applyFont="1" applyBorder="1" applyProtection="1">
      <protection hidden="1"/>
    </xf>
    <xf numFmtId="0" fontId="19" fillId="0" borderId="8" xfId="0" applyFont="1" applyBorder="1" applyAlignment="1" applyProtection="1">
      <alignment horizontal="center"/>
      <protection hidden="1"/>
    </xf>
    <xf numFmtId="0" fontId="19" fillId="0" borderId="0" xfId="0" applyFont="1" applyAlignment="1" applyProtection="1">
      <alignment vertical="center" shrinkToFit="1"/>
      <protection hidden="1"/>
    </xf>
    <xf numFmtId="0" fontId="19" fillId="0" borderId="0" xfId="0" applyFont="1" applyAlignment="1" applyProtection="1">
      <alignment shrinkToFit="1"/>
      <protection hidden="1"/>
    </xf>
    <xf numFmtId="0" fontId="18" fillId="0" borderId="8" xfId="0" applyFont="1" applyBorder="1" applyProtection="1">
      <protection hidden="1"/>
    </xf>
    <xf numFmtId="0" fontId="19" fillId="0" borderId="0" xfId="0" applyFont="1" applyAlignment="1" applyProtection="1">
      <alignment horizontal="left" vertical="center"/>
      <protection hidden="1"/>
    </xf>
    <xf numFmtId="0" fontId="19" fillId="0" borderId="7" xfId="0" applyFont="1" applyBorder="1" applyProtection="1">
      <protection hidden="1"/>
    </xf>
    <xf numFmtId="0" fontId="55" fillId="0" borderId="0" xfId="5" applyProtection="1">
      <protection hidden="1"/>
    </xf>
    <xf numFmtId="0" fontId="8" fillId="0" borderId="8" xfId="0" applyFont="1" applyBorder="1" applyAlignment="1" applyProtection="1">
      <alignment horizontal="center" vertical="center"/>
      <protection hidden="1"/>
    </xf>
    <xf numFmtId="0" fontId="18" fillId="0" borderId="9" xfId="0" applyFont="1" applyBorder="1" applyProtection="1">
      <protection hidden="1"/>
    </xf>
    <xf numFmtId="0" fontId="18" fillId="0" borderId="10" xfId="0" applyFont="1" applyBorder="1" applyProtection="1">
      <protection hidden="1"/>
    </xf>
    <xf numFmtId="0" fontId="18" fillId="0" borderId="33" xfId="0" applyFont="1" applyBorder="1" applyProtection="1">
      <protection hidden="1"/>
    </xf>
    <xf numFmtId="0" fontId="18" fillId="0" borderId="11" xfId="0" applyFont="1" applyBorder="1" applyProtection="1"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 shrinkToFit="1"/>
      <protection hidden="1"/>
    </xf>
    <xf numFmtId="0" fontId="38" fillId="0" borderId="0" xfId="0" applyFont="1" applyProtection="1">
      <protection hidden="1"/>
    </xf>
    <xf numFmtId="0" fontId="53" fillId="0" borderId="0" xfId="0" applyFont="1" applyAlignment="1" applyProtection="1">
      <alignment vertical="center" wrapText="1"/>
      <protection hidden="1"/>
    </xf>
    <xf numFmtId="0" fontId="38" fillId="0" borderId="0" xfId="0" applyFont="1" applyAlignment="1" applyProtection="1">
      <alignment horizontal="center" vertical="center" wrapText="1"/>
      <protection hidden="1"/>
    </xf>
    <xf numFmtId="0" fontId="38" fillId="0" borderId="0" xfId="0" applyFont="1" applyAlignment="1" applyProtection="1">
      <alignment vertical="center" wrapText="1"/>
      <protection hidden="1"/>
    </xf>
    <xf numFmtId="0" fontId="53" fillId="0" borderId="2" xfId="0" applyFont="1" applyBorder="1" applyAlignment="1" applyProtection="1">
      <alignment vertical="center" wrapText="1"/>
      <protection hidden="1"/>
    </xf>
    <xf numFmtId="0" fontId="20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horizontal="center"/>
      <protection hidden="1"/>
    </xf>
    <xf numFmtId="181" fontId="4" fillId="0" borderId="0" xfId="0" applyNumberFormat="1" applyFont="1" applyAlignment="1" applyProtection="1">
      <alignment horizontal="center" vertical="center" shrinkToFit="1"/>
      <protection hidden="1"/>
    </xf>
    <xf numFmtId="0" fontId="34" fillId="0" borderId="0" xfId="0" applyFont="1" applyAlignment="1" applyProtection="1">
      <alignment horizontal="center" vertical="center" shrinkToFit="1"/>
      <protection hidden="1"/>
    </xf>
    <xf numFmtId="181" fontId="30" fillId="0" borderId="0" xfId="0" applyNumberFormat="1" applyFont="1" applyAlignment="1" applyProtection="1">
      <alignment horizontal="center" vertical="center" shrinkToFit="1"/>
      <protection hidden="1"/>
    </xf>
    <xf numFmtId="0" fontId="11" fillId="0" borderId="0" xfId="0" applyFont="1" applyAlignment="1" applyProtection="1">
      <alignment horizontal="center" vertical="center" shrinkToFit="1"/>
      <protection hidden="1"/>
    </xf>
    <xf numFmtId="0" fontId="7" fillId="0" borderId="0" xfId="0" applyFont="1" applyAlignment="1" applyProtection="1">
      <alignment horizontal="center" vertical="distributed" wrapText="1"/>
      <protection hidden="1"/>
    </xf>
    <xf numFmtId="0" fontId="23" fillId="0" borderId="12" xfId="0" applyFont="1" applyBorder="1" applyAlignment="1" applyProtection="1">
      <alignment horizontal="center" vertical="center" shrinkToFit="1"/>
      <protection hidden="1"/>
    </xf>
    <xf numFmtId="0" fontId="23" fillId="0" borderId="3" xfId="0" applyFont="1" applyBorder="1" applyAlignment="1" applyProtection="1">
      <alignment horizontal="center" vertical="center" shrinkToFit="1"/>
      <protection hidden="1"/>
    </xf>
    <xf numFmtId="0" fontId="20" fillId="0" borderId="0" xfId="0" applyFont="1" applyAlignment="1" applyProtection="1">
      <alignment horizontal="center" vertical="center" shrinkToFit="1"/>
      <protection hidden="1"/>
    </xf>
    <xf numFmtId="0" fontId="12" fillId="0" borderId="0" xfId="0" applyFont="1" applyAlignment="1" applyProtection="1">
      <alignment horizontal="center" vertical="center" wrapText="1"/>
      <protection hidden="1"/>
    </xf>
    <xf numFmtId="0" fontId="21" fillId="0" borderId="0" xfId="0" applyFont="1" applyAlignment="1" applyProtection="1">
      <alignment horizontal="center" vertical="center" shrinkToFit="1"/>
      <protection hidden="1"/>
    </xf>
    <xf numFmtId="0" fontId="6" fillId="0" borderId="0" xfId="0" applyFont="1" applyAlignment="1" applyProtection="1">
      <alignment vertical="top"/>
      <protection hidden="1"/>
    </xf>
    <xf numFmtId="0" fontId="10" fillId="0" borderId="0" xfId="0" applyFont="1" applyAlignment="1" applyProtection="1">
      <alignment vertical="top"/>
      <protection hidden="1"/>
    </xf>
    <xf numFmtId="0" fontId="6" fillId="0" borderId="0" xfId="0" applyFont="1" applyProtection="1">
      <protection hidden="1"/>
    </xf>
    <xf numFmtId="0" fontId="33" fillId="0" borderId="0" xfId="0" applyFont="1" applyAlignment="1" applyProtection="1">
      <alignment horizontal="center" vertical="center" shrinkToFit="1"/>
      <protection hidden="1"/>
    </xf>
    <xf numFmtId="180" fontId="42" fillId="7" borderId="0" xfId="0" applyNumberFormat="1" applyFont="1" applyFill="1" applyAlignment="1" applyProtection="1">
      <alignment horizontal="center" vertical="center" shrinkToFit="1"/>
      <protection hidden="1"/>
    </xf>
    <xf numFmtId="181" fontId="42" fillId="7" borderId="0" xfId="0" applyNumberFormat="1" applyFont="1" applyFill="1" applyAlignment="1" applyProtection="1">
      <alignment horizontal="center" vertical="center" shrinkToFit="1"/>
      <protection hidden="1"/>
    </xf>
    <xf numFmtId="0" fontId="0" fillId="0" borderId="16" xfId="0" applyBorder="1" applyProtection="1">
      <protection hidden="1"/>
    </xf>
    <xf numFmtId="0" fontId="8" fillId="0" borderId="0" xfId="0" applyFont="1" applyProtection="1">
      <protection hidden="1"/>
    </xf>
    <xf numFmtId="0" fontId="0" fillId="0" borderId="1" xfId="0" applyBorder="1" applyProtection="1">
      <protection hidden="1"/>
    </xf>
    <xf numFmtId="0" fontId="6" fillId="0" borderId="13" xfId="0" applyFont="1" applyBorder="1" applyAlignment="1" applyProtection="1">
      <alignment vertical="center" wrapText="1"/>
      <protection hidden="1"/>
    </xf>
    <xf numFmtId="0" fontId="0" fillId="0" borderId="13" xfId="0" applyBorder="1" applyProtection="1">
      <protection hidden="1"/>
    </xf>
    <xf numFmtId="0" fontId="6" fillId="0" borderId="12" xfId="0" applyFont="1" applyBorder="1" applyAlignment="1" applyProtection="1">
      <alignment vertical="center" wrapText="1"/>
      <protection hidden="1"/>
    </xf>
    <xf numFmtId="0" fontId="14" fillId="0" borderId="28" xfId="0" applyFont="1" applyBorder="1" applyProtection="1">
      <protection hidden="1"/>
    </xf>
    <xf numFmtId="0" fontId="0" fillId="0" borderId="32" xfId="0" applyBorder="1" applyProtection="1">
      <protection hidden="1"/>
    </xf>
    <xf numFmtId="0" fontId="14" fillId="0" borderId="32" xfId="0" applyFont="1" applyBorder="1" applyProtection="1">
      <protection hidden="1"/>
    </xf>
    <xf numFmtId="0" fontId="14" fillId="0" borderId="1" xfId="0" applyFont="1" applyBorder="1" applyProtection="1">
      <protection hidden="1"/>
    </xf>
    <xf numFmtId="0" fontId="6" fillId="0" borderId="0" xfId="0" applyFont="1" applyAlignment="1" applyProtection="1">
      <alignment horizontal="right"/>
      <protection hidden="1"/>
    </xf>
    <xf numFmtId="0" fontId="0" fillId="0" borderId="28" xfId="0" applyBorder="1" applyProtection="1">
      <protection hidden="1"/>
    </xf>
    <xf numFmtId="0" fontId="0" fillId="0" borderId="25" xfId="0" applyBorder="1" applyProtection="1">
      <protection hidden="1"/>
    </xf>
    <xf numFmtId="0" fontId="0" fillId="0" borderId="26" xfId="0" applyBorder="1" applyProtection="1">
      <protection hidden="1"/>
    </xf>
    <xf numFmtId="0" fontId="14" fillId="0" borderId="26" xfId="0" applyFont="1" applyBorder="1" applyProtection="1">
      <protection hidden="1"/>
    </xf>
    <xf numFmtId="0" fontId="14" fillId="0" borderId="29" xfId="0" applyFont="1" applyBorder="1" applyProtection="1">
      <protection hidden="1"/>
    </xf>
    <xf numFmtId="0" fontId="0" fillId="0" borderId="29" xfId="0" applyBorder="1" applyProtection="1">
      <protection hidden="1"/>
    </xf>
    <xf numFmtId="0" fontId="14" fillId="0" borderId="27" xfId="0" applyFont="1" applyBorder="1" applyProtection="1">
      <protection hidden="1"/>
    </xf>
    <xf numFmtId="0" fontId="14" fillId="0" borderId="13" xfId="0" applyFont="1" applyBorder="1" applyProtection="1">
      <protection hidden="1"/>
    </xf>
    <xf numFmtId="0" fontId="14" fillId="0" borderId="25" xfId="0" applyFont="1" applyBorder="1" applyProtection="1">
      <protection hidden="1"/>
    </xf>
    <xf numFmtId="178" fontId="46" fillId="0" borderId="0" xfId="0" applyNumberFormat="1" applyFont="1" applyAlignment="1" applyProtection="1">
      <alignment horizontal="left" vertical="center"/>
      <protection hidden="1"/>
    </xf>
    <xf numFmtId="0" fontId="14" fillId="0" borderId="12" xfId="0" applyFont="1" applyBorder="1" applyProtection="1">
      <protection hidden="1"/>
    </xf>
    <xf numFmtId="0" fontId="14" fillId="0" borderId="2" xfId="0" applyFont="1" applyBorder="1" applyProtection="1">
      <protection hidden="1"/>
    </xf>
    <xf numFmtId="0" fontId="0" fillId="0" borderId="2" xfId="0" applyBorder="1" applyProtection="1">
      <protection hidden="1"/>
    </xf>
    <xf numFmtId="0" fontId="14" fillId="0" borderId="3" xfId="0" applyFont="1" applyBorder="1" applyProtection="1">
      <protection hidden="1"/>
    </xf>
    <xf numFmtId="0" fontId="14" fillId="0" borderId="17" xfId="0" applyFont="1" applyBorder="1" applyProtection="1">
      <protection hidden="1"/>
    </xf>
    <xf numFmtId="0" fontId="14" fillId="0" borderId="15" xfId="0" applyFont="1" applyBorder="1" applyProtection="1">
      <protection hidden="1"/>
    </xf>
    <xf numFmtId="0" fontId="0" fillId="0" borderId="15" xfId="0" applyBorder="1" applyProtection="1">
      <protection hidden="1"/>
    </xf>
    <xf numFmtId="0" fontId="14" fillId="0" borderId="16" xfId="0" applyFont="1" applyBorder="1" applyProtection="1">
      <protection hidden="1"/>
    </xf>
    <xf numFmtId="0" fontId="0" fillId="0" borderId="0" xfId="0" applyProtection="1">
      <protection locked="0" hidden="1"/>
    </xf>
    <xf numFmtId="0" fontId="14" fillId="0" borderId="0" xfId="0" applyFont="1" applyProtection="1">
      <protection locked="0" hidden="1"/>
    </xf>
    <xf numFmtId="0" fontId="0" fillId="0" borderId="13" xfId="0" applyBorder="1" applyProtection="1">
      <protection locked="0" hidden="1"/>
    </xf>
    <xf numFmtId="0" fontId="14" fillId="0" borderId="28" xfId="0" applyFont="1" applyBorder="1" applyProtection="1">
      <protection locked="0" hidden="1"/>
    </xf>
    <xf numFmtId="0" fontId="0" fillId="0" borderId="32" xfId="0" applyBorder="1" applyProtection="1">
      <protection locked="0" hidden="1"/>
    </xf>
    <xf numFmtId="0" fontId="14" fillId="0" borderId="32" xfId="0" applyFont="1" applyBorder="1" applyProtection="1">
      <protection locked="0" hidden="1"/>
    </xf>
    <xf numFmtId="0" fontId="14" fillId="0" borderId="1" xfId="0" applyFont="1" applyBorder="1" applyProtection="1">
      <protection locked="0" hidden="1"/>
    </xf>
    <xf numFmtId="0" fontId="0" fillId="0" borderId="28" xfId="0" applyBorder="1" applyProtection="1">
      <protection locked="0" hidden="1"/>
    </xf>
    <xf numFmtId="0" fontId="0" fillId="0" borderId="25" xfId="0" applyBorder="1" applyProtection="1">
      <protection locked="0" hidden="1"/>
    </xf>
    <xf numFmtId="0" fontId="0" fillId="0" borderId="26" xfId="0" applyBorder="1" applyProtection="1">
      <protection locked="0" hidden="1"/>
    </xf>
    <xf numFmtId="0" fontId="14" fillId="0" borderId="26" xfId="0" applyFont="1" applyBorder="1" applyProtection="1">
      <protection locked="0" hidden="1"/>
    </xf>
    <xf numFmtId="0" fontId="14" fillId="0" borderId="29" xfId="0" applyFont="1" applyBorder="1" applyProtection="1">
      <protection locked="0" hidden="1"/>
    </xf>
    <xf numFmtId="0" fontId="0" fillId="0" borderId="29" xfId="0" applyBorder="1" applyProtection="1">
      <protection locked="0" hidden="1"/>
    </xf>
    <xf numFmtId="0" fontId="14" fillId="0" borderId="27" xfId="0" applyFont="1" applyBorder="1" applyProtection="1">
      <protection locked="0" hidden="1"/>
    </xf>
    <xf numFmtId="0" fontId="14" fillId="0" borderId="13" xfId="0" applyFont="1" applyBorder="1" applyProtection="1">
      <protection locked="0" hidden="1"/>
    </xf>
    <xf numFmtId="0" fontId="14" fillId="0" borderId="25" xfId="0" applyFont="1" applyBorder="1" applyProtection="1">
      <protection locked="0" hidden="1"/>
    </xf>
    <xf numFmtId="0" fontId="14" fillId="0" borderId="12" xfId="0" applyFont="1" applyBorder="1" applyProtection="1">
      <protection locked="0" hidden="1"/>
    </xf>
    <xf numFmtId="0" fontId="14" fillId="0" borderId="2" xfId="0" applyFont="1" applyBorder="1" applyProtection="1">
      <protection locked="0" hidden="1"/>
    </xf>
    <xf numFmtId="0" fontId="0" fillId="0" borderId="2" xfId="0" applyBorder="1" applyProtection="1">
      <protection locked="0" hidden="1"/>
    </xf>
    <xf numFmtId="0" fontId="14" fillId="0" borderId="3" xfId="0" applyFont="1" applyBorder="1" applyProtection="1">
      <protection locked="0" hidden="1"/>
    </xf>
    <xf numFmtId="0" fontId="14" fillId="0" borderId="17" xfId="0" applyFont="1" applyBorder="1" applyProtection="1">
      <protection locked="0" hidden="1"/>
    </xf>
    <xf numFmtId="0" fontId="14" fillId="0" borderId="15" xfId="0" applyFont="1" applyBorder="1" applyProtection="1">
      <protection locked="0" hidden="1"/>
    </xf>
    <xf numFmtId="0" fontId="0" fillId="0" borderId="15" xfId="0" applyBorder="1" applyProtection="1">
      <protection locked="0" hidden="1"/>
    </xf>
    <xf numFmtId="0" fontId="14" fillId="0" borderId="16" xfId="0" applyFont="1" applyBorder="1" applyProtection="1">
      <protection locked="0" hidden="1"/>
    </xf>
    <xf numFmtId="38" fontId="25" fillId="5" borderId="52" xfId="4" applyFont="1" applyFill="1" applyBorder="1" applyAlignment="1" applyProtection="1">
      <alignment horizontal="center" vertical="center"/>
      <protection hidden="1"/>
    </xf>
    <xf numFmtId="38" fontId="25" fillId="5" borderId="47" xfId="4" applyFont="1" applyFill="1" applyBorder="1" applyAlignment="1" applyProtection="1">
      <alignment horizontal="center" vertical="center"/>
      <protection hidden="1"/>
    </xf>
    <xf numFmtId="0" fontId="59" fillId="0" borderId="14" xfId="3" applyFont="1" applyBorder="1" applyAlignment="1" applyProtection="1">
      <alignment horizontal="center" vertical="center"/>
      <protection hidden="1"/>
    </xf>
    <xf numFmtId="0" fontId="25" fillId="0" borderId="14" xfId="3" applyFont="1" applyBorder="1" applyProtection="1">
      <alignment vertical="center"/>
      <protection hidden="1"/>
    </xf>
    <xf numFmtId="0" fontId="25" fillId="0" borderId="14" xfId="3" applyFont="1" applyBorder="1" applyAlignment="1" applyProtection="1">
      <alignment horizontal="center" vertical="center"/>
      <protection hidden="1"/>
    </xf>
    <xf numFmtId="0" fontId="25" fillId="0" borderId="0" xfId="3" applyFont="1" applyProtection="1">
      <alignment vertical="center"/>
      <protection hidden="1"/>
    </xf>
    <xf numFmtId="38" fontId="25" fillId="0" borderId="20" xfId="4" applyFont="1" applyBorder="1" applyAlignment="1" applyProtection="1">
      <alignment horizontal="right" vertical="top" wrapText="1"/>
      <protection hidden="1"/>
    </xf>
    <xf numFmtId="0" fontId="59" fillId="9" borderId="14" xfId="3" applyFont="1" applyFill="1" applyBorder="1" applyAlignment="1" applyProtection="1">
      <alignment horizontal="center" vertical="center"/>
      <protection hidden="1"/>
    </xf>
    <xf numFmtId="0" fontId="55" fillId="0" borderId="0" xfId="5" applyAlignment="1" applyProtection="1">
      <alignment vertical="center"/>
      <protection hidden="1"/>
    </xf>
    <xf numFmtId="38" fontId="25" fillId="0" borderId="0" xfId="4" applyFont="1" applyProtection="1">
      <alignment vertical="center"/>
      <protection hidden="1"/>
    </xf>
    <xf numFmtId="0" fontId="59" fillId="9" borderId="0" xfId="3" applyFont="1" applyFill="1" applyAlignment="1" applyProtection="1">
      <alignment horizontal="center" vertical="center"/>
      <protection hidden="1"/>
    </xf>
    <xf numFmtId="49" fontId="25" fillId="0" borderId="14" xfId="3" applyNumberFormat="1" applyFont="1" applyBorder="1" applyProtection="1">
      <alignment vertical="center"/>
      <protection locked="0" hidden="1"/>
    </xf>
    <xf numFmtId="0" fontId="25" fillId="0" borderId="0" xfId="3" applyFont="1" applyProtection="1">
      <alignment vertical="center"/>
      <protection locked="0" hidden="1"/>
    </xf>
    <xf numFmtId="49" fontId="25" fillId="0" borderId="0" xfId="3" applyNumberFormat="1" applyFont="1" applyProtection="1">
      <alignment vertical="center"/>
      <protection locked="0" hidden="1"/>
    </xf>
    <xf numFmtId="0" fontId="8" fillId="0" borderId="0" xfId="0" applyFont="1" applyAlignment="1" applyProtection="1">
      <alignment vertical="center" shrinkToFit="1"/>
      <protection hidden="1"/>
    </xf>
    <xf numFmtId="0" fontId="57" fillId="0" borderId="8" xfId="0" applyFont="1" applyBorder="1" applyAlignment="1" applyProtection="1">
      <alignment vertical="center"/>
      <protection hidden="1"/>
    </xf>
    <xf numFmtId="0" fontId="57" fillId="0" borderId="0" xfId="0" applyFont="1" applyAlignment="1" applyProtection="1">
      <alignment vertical="center"/>
      <protection hidden="1"/>
    </xf>
    <xf numFmtId="0" fontId="57" fillId="0" borderId="66" xfId="0" applyFont="1" applyBorder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9" fillId="0" borderId="8" xfId="0" applyFont="1" applyBorder="1" applyAlignment="1" applyProtection="1">
      <alignment vertical="center" wrapText="1"/>
      <protection hidden="1"/>
    </xf>
    <xf numFmtId="0" fontId="57" fillId="0" borderId="2" xfId="0" applyFont="1" applyBorder="1" applyAlignment="1" applyProtection="1">
      <alignment vertical="center"/>
      <protection hidden="1"/>
    </xf>
    <xf numFmtId="0" fontId="38" fillId="0" borderId="15" xfId="0" applyFont="1" applyBorder="1" applyProtection="1">
      <protection hidden="1"/>
    </xf>
    <xf numFmtId="0" fontId="53" fillId="0" borderId="15" xfId="0" applyFont="1" applyBorder="1" applyAlignment="1" applyProtection="1">
      <alignment vertical="center" wrapText="1"/>
      <protection hidden="1"/>
    </xf>
    <xf numFmtId="0" fontId="23" fillId="0" borderId="0" xfId="0" applyFont="1" applyAlignment="1" applyProtection="1">
      <alignment horizontal="center" vertical="center" shrinkToFit="1"/>
      <protection hidden="1"/>
    </xf>
    <xf numFmtId="179" fontId="23" fillId="0" borderId="0" xfId="1" applyNumberFormat="1" applyFont="1" applyFill="1" applyBorder="1" applyAlignment="1" applyProtection="1">
      <alignment horizontal="center" vertical="center" shrinkToFit="1"/>
      <protection hidden="1"/>
    </xf>
    <xf numFmtId="184" fontId="60" fillId="0" borderId="0" xfId="0" applyNumberFormat="1" applyFont="1" applyProtection="1">
      <protection hidden="1"/>
    </xf>
    <xf numFmtId="0" fontId="14" fillId="0" borderId="13" xfId="0" applyFont="1" applyBorder="1" applyAlignment="1" applyProtection="1">
      <alignment vertical="center"/>
      <protection hidden="1"/>
    </xf>
    <xf numFmtId="0" fontId="14" fillId="0" borderId="13" xfId="0" applyFont="1" applyBorder="1" applyAlignment="1" applyProtection="1">
      <alignment vertical="top"/>
      <protection hidden="1"/>
    </xf>
    <xf numFmtId="0" fontId="0" fillId="6" borderId="34" xfId="0" applyFill="1" applyBorder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25" fillId="8" borderId="4" xfId="0" applyFont="1" applyFill="1" applyBorder="1" applyAlignment="1" applyProtection="1">
      <alignment horizontal="center" vertical="center"/>
      <protection hidden="1"/>
    </xf>
    <xf numFmtId="38" fontId="25" fillId="8" borderId="70" xfId="4" applyFont="1" applyFill="1" applyBorder="1" applyAlignment="1" applyProtection="1">
      <alignment horizontal="center" vertical="center"/>
      <protection hidden="1"/>
    </xf>
    <xf numFmtId="38" fontId="25" fillId="8" borderId="47" xfId="4" applyFont="1" applyFill="1" applyBorder="1" applyAlignment="1" applyProtection="1">
      <alignment horizontal="center" vertical="center"/>
      <protection hidden="1"/>
    </xf>
    <xf numFmtId="0" fontId="64" fillId="0" borderId="39" xfId="0" applyFont="1" applyBorder="1" applyAlignment="1" applyProtection="1">
      <alignment vertical="top" wrapText="1"/>
      <protection hidden="1"/>
    </xf>
    <xf numFmtId="0" fontId="64" fillId="5" borderId="4" xfId="0" applyFont="1" applyFill="1" applyBorder="1" applyAlignment="1" applyProtection="1">
      <alignment horizontal="center" vertical="top" wrapText="1"/>
      <protection hidden="1"/>
    </xf>
    <xf numFmtId="38" fontId="0" fillId="5" borderId="5" xfId="1" applyFont="1" applyFill="1" applyBorder="1" applyAlignment="1" applyProtection="1">
      <alignment vertical="center"/>
      <protection hidden="1"/>
    </xf>
    <xf numFmtId="0" fontId="64" fillId="0" borderId="42" xfId="0" applyFont="1" applyBorder="1" applyAlignment="1" applyProtection="1">
      <alignment vertical="top" wrapText="1"/>
      <protection hidden="1"/>
    </xf>
    <xf numFmtId="0" fontId="64" fillId="0" borderId="41" xfId="0" applyFont="1" applyBorder="1" applyAlignment="1" applyProtection="1">
      <alignment vertical="top" wrapText="1"/>
      <protection hidden="1"/>
    </xf>
    <xf numFmtId="38" fontId="64" fillId="0" borderId="71" xfId="1" applyFont="1" applyBorder="1" applyAlignment="1" applyProtection="1">
      <alignment horizontal="right" vertical="top" wrapText="1"/>
      <protection hidden="1"/>
    </xf>
    <xf numFmtId="38" fontId="25" fillId="0" borderId="49" xfId="4" applyFont="1" applyBorder="1" applyAlignment="1" applyProtection="1">
      <alignment horizontal="left" vertical="top" wrapText="1"/>
      <protection hidden="1"/>
    </xf>
    <xf numFmtId="0" fontId="25" fillId="0" borderId="0" xfId="0" applyFont="1" applyAlignment="1" applyProtection="1">
      <alignment vertical="top" wrapText="1"/>
      <protection hidden="1"/>
    </xf>
    <xf numFmtId="0" fontId="64" fillId="0" borderId="48" xfId="0" applyFont="1" applyBorder="1" applyAlignment="1" applyProtection="1">
      <alignment vertical="top" wrapText="1"/>
      <protection hidden="1"/>
    </xf>
    <xf numFmtId="38" fontId="64" fillId="0" borderId="12" xfId="1" applyFont="1" applyBorder="1" applyAlignment="1" applyProtection="1">
      <alignment horizontal="right" vertical="top" wrapText="1"/>
      <protection hidden="1"/>
    </xf>
    <xf numFmtId="0" fontId="25" fillId="0" borderId="0" xfId="0" applyFont="1" applyAlignment="1" applyProtection="1">
      <alignment horizontal="left" vertical="top" wrapText="1"/>
      <protection hidden="1"/>
    </xf>
    <xf numFmtId="0" fontId="64" fillId="0" borderId="44" xfId="0" applyFont="1" applyBorder="1" applyAlignment="1" applyProtection="1">
      <alignment vertical="top" wrapText="1"/>
      <protection hidden="1"/>
    </xf>
    <xf numFmtId="38" fontId="64" fillId="0" borderId="58" xfId="1" applyFont="1" applyBorder="1" applyAlignment="1" applyProtection="1">
      <alignment horizontal="right" vertical="top" wrapText="1"/>
      <protection hidden="1"/>
    </xf>
    <xf numFmtId="0" fontId="64" fillId="5" borderId="36" xfId="0" applyFont="1" applyFill="1" applyBorder="1" applyAlignment="1" applyProtection="1">
      <alignment horizontal="center" vertical="top" wrapText="1"/>
      <protection hidden="1"/>
    </xf>
    <xf numFmtId="38" fontId="1" fillId="5" borderId="72" xfId="1" applyFont="1" applyFill="1" applyBorder="1" applyAlignment="1" applyProtection="1">
      <alignment vertical="center"/>
      <protection hidden="1"/>
    </xf>
    <xf numFmtId="38" fontId="1" fillId="5" borderId="73" xfId="1" applyFont="1" applyFill="1" applyBorder="1" applyAlignment="1" applyProtection="1">
      <alignment vertical="center"/>
      <protection hidden="1"/>
    </xf>
    <xf numFmtId="0" fontId="64" fillId="0" borderId="36" xfId="0" applyFont="1" applyBorder="1" applyAlignment="1" applyProtection="1">
      <alignment vertical="top" wrapText="1"/>
      <protection hidden="1"/>
    </xf>
    <xf numFmtId="38" fontId="64" fillId="0" borderId="70" xfId="1" applyFont="1" applyBorder="1" applyAlignment="1" applyProtection="1">
      <alignment horizontal="right" vertical="top" wrapText="1"/>
      <protection hidden="1"/>
    </xf>
    <xf numFmtId="38" fontId="25" fillId="0" borderId="0" xfId="4" applyFont="1" applyAlignment="1" applyProtection="1">
      <alignment horizontal="left" vertical="center"/>
      <protection hidden="1"/>
    </xf>
    <xf numFmtId="0" fontId="59" fillId="0" borderId="0" xfId="3" applyFont="1" applyAlignment="1" applyProtection="1">
      <alignment horizontal="center" vertical="center"/>
      <protection hidden="1"/>
    </xf>
    <xf numFmtId="0" fontId="25" fillId="0" borderId="20" xfId="3" applyFont="1" applyBorder="1" applyProtection="1">
      <alignment vertical="center"/>
      <protection hidden="1"/>
    </xf>
    <xf numFmtId="49" fontId="59" fillId="0" borderId="0" xfId="3" applyNumberFormat="1" applyFont="1" applyAlignment="1" applyProtection="1">
      <alignment horizontal="center" vertical="center"/>
      <protection locked="0" hidden="1"/>
    </xf>
    <xf numFmtId="0" fontId="19" fillId="0" borderId="0" xfId="0" applyFont="1" applyAlignment="1" applyProtection="1">
      <alignment horizontal="left"/>
      <protection hidden="1"/>
    </xf>
    <xf numFmtId="0" fontId="8" fillId="0" borderId="0" xfId="0" applyFont="1" applyAlignment="1" applyProtection="1">
      <alignment horizontal="left" vertical="center"/>
      <protection hidden="1"/>
    </xf>
    <xf numFmtId="0" fontId="57" fillId="0" borderId="0" xfId="0" applyFont="1" applyAlignment="1" applyProtection="1">
      <alignment horizontal="left" vertical="center"/>
      <protection hidden="1"/>
    </xf>
    <xf numFmtId="0" fontId="57" fillId="0" borderId="2" xfId="0" applyFont="1" applyBorder="1" applyAlignment="1" applyProtection="1">
      <alignment horizontal="left" vertical="center"/>
      <protection hidden="1"/>
    </xf>
    <xf numFmtId="0" fontId="14" fillId="0" borderId="14" xfId="0" applyFont="1" applyBorder="1" applyAlignment="1" applyProtection="1">
      <alignment horizontal="center" vertical="top"/>
      <protection hidden="1"/>
    </xf>
    <xf numFmtId="0" fontId="14" fillId="0" borderId="17" xfId="0" applyFont="1" applyBorder="1" applyAlignment="1" applyProtection="1">
      <alignment horizontal="center" vertical="top"/>
      <protection hidden="1"/>
    </xf>
    <xf numFmtId="0" fontId="14" fillId="0" borderId="15" xfId="0" applyFont="1" applyBorder="1" applyAlignment="1" applyProtection="1">
      <alignment horizontal="center" vertical="top"/>
      <protection hidden="1"/>
    </xf>
    <xf numFmtId="0" fontId="14" fillId="0" borderId="16" xfId="0" applyFont="1" applyBorder="1" applyAlignment="1" applyProtection="1">
      <alignment horizontal="center" vertical="top"/>
      <protection hidden="1"/>
    </xf>
    <xf numFmtId="0" fontId="14" fillId="0" borderId="13" xfId="0" applyFont="1" applyBorder="1" applyAlignment="1" applyProtection="1">
      <alignment horizontal="center" vertical="top"/>
      <protection hidden="1"/>
    </xf>
    <xf numFmtId="0" fontId="14" fillId="0" borderId="0" xfId="0" applyFont="1" applyAlignment="1" applyProtection="1">
      <alignment horizontal="center" vertical="top"/>
      <protection hidden="1"/>
    </xf>
    <xf numFmtId="0" fontId="14" fillId="0" borderId="1" xfId="0" applyFont="1" applyBorder="1" applyAlignment="1" applyProtection="1">
      <alignment horizontal="center" vertical="top"/>
      <protection hidden="1"/>
    </xf>
    <xf numFmtId="0" fontId="14" fillId="0" borderId="12" xfId="0" applyFont="1" applyBorder="1" applyAlignment="1" applyProtection="1">
      <alignment horizontal="center" vertical="top"/>
      <protection hidden="1"/>
    </xf>
    <xf numFmtId="0" fontId="14" fillId="0" borderId="2" xfId="0" applyFont="1" applyBorder="1" applyAlignment="1" applyProtection="1">
      <alignment horizontal="center" vertical="top"/>
      <protection hidden="1"/>
    </xf>
    <xf numFmtId="0" fontId="14" fillId="0" borderId="3" xfId="0" applyFont="1" applyBorder="1" applyAlignment="1" applyProtection="1">
      <alignment horizontal="center" vertical="top"/>
      <protection hidden="1"/>
    </xf>
    <xf numFmtId="177" fontId="44" fillId="0" borderId="5" xfId="0" applyNumberFormat="1" applyFont="1" applyBorder="1" applyAlignment="1" applyProtection="1">
      <alignment horizontal="center" vertical="center"/>
      <protection hidden="1"/>
    </xf>
    <xf numFmtId="0" fontId="44" fillId="0" borderId="5" xfId="0" applyFont="1" applyBorder="1" applyAlignment="1" applyProtection="1">
      <alignment horizontal="center" vertical="center"/>
      <protection hidden="1"/>
    </xf>
    <xf numFmtId="0" fontId="44" fillId="0" borderId="6" xfId="0" applyFont="1" applyBorder="1" applyAlignment="1" applyProtection="1">
      <alignment horizontal="center" vertical="center"/>
      <protection hidden="1"/>
    </xf>
    <xf numFmtId="0" fontId="44" fillId="0" borderId="10" xfId="0" applyFont="1" applyBorder="1" applyAlignment="1" applyProtection="1">
      <alignment horizontal="center" vertical="center"/>
      <protection hidden="1"/>
    </xf>
    <xf numFmtId="0" fontId="44" fillId="0" borderId="11" xfId="0" applyFont="1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right" shrinkToFit="1"/>
      <protection hidden="1"/>
    </xf>
    <xf numFmtId="0" fontId="14" fillId="0" borderId="14" xfId="0" applyFont="1" applyBorder="1" applyAlignment="1" applyProtection="1">
      <alignment horizontal="center" vertical="center" wrapText="1" shrinkToFit="1"/>
      <protection hidden="1"/>
    </xf>
    <xf numFmtId="0" fontId="14" fillId="0" borderId="14" xfId="0" applyFont="1" applyBorder="1" applyAlignment="1" applyProtection="1">
      <alignment horizontal="center" vertical="center" wrapText="1"/>
      <protection hidden="1"/>
    </xf>
    <xf numFmtId="0" fontId="44" fillId="0" borderId="4" xfId="0" applyFont="1" applyBorder="1" applyAlignment="1" applyProtection="1">
      <alignment horizontal="center" vertical="center" wrapText="1"/>
      <protection hidden="1"/>
    </xf>
    <xf numFmtId="0" fontId="44" fillId="0" borderId="5" xfId="0" applyFont="1" applyBorder="1" applyAlignment="1" applyProtection="1">
      <alignment horizontal="center" vertical="center" wrapText="1"/>
      <protection hidden="1"/>
    </xf>
    <xf numFmtId="0" fontId="44" fillId="0" borderId="53" xfId="0" applyFont="1" applyBorder="1" applyAlignment="1" applyProtection="1">
      <alignment horizontal="center" vertical="center" wrapText="1"/>
      <protection hidden="1"/>
    </xf>
    <xf numFmtId="0" fontId="44" fillId="0" borderId="9" xfId="0" applyFont="1" applyBorder="1" applyAlignment="1" applyProtection="1">
      <alignment horizontal="center" vertical="center" wrapText="1"/>
      <protection hidden="1"/>
    </xf>
    <xf numFmtId="0" fontId="44" fillId="0" borderId="10" xfId="0" applyFont="1" applyBorder="1" applyAlignment="1" applyProtection="1">
      <alignment horizontal="center" vertical="center" wrapText="1"/>
      <protection hidden="1"/>
    </xf>
    <xf numFmtId="0" fontId="44" fillId="0" borderId="55" xfId="0" applyFont="1" applyBorder="1" applyAlignment="1" applyProtection="1">
      <alignment horizontal="center" vertical="center" wrapText="1"/>
      <protection hidden="1"/>
    </xf>
    <xf numFmtId="0" fontId="44" fillId="0" borderId="54" xfId="0" applyFont="1" applyBorder="1" applyAlignment="1" applyProtection="1">
      <alignment horizontal="center" vertical="center"/>
      <protection hidden="1"/>
    </xf>
    <xf numFmtId="0" fontId="44" fillId="0" borderId="56" xfId="0" applyFont="1" applyBorder="1" applyAlignment="1" applyProtection="1">
      <alignment horizontal="center" vertical="center"/>
      <protection hidden="1"/>
    </xf>
    <xf numFmtId="0" fontId="14" fillId="0" borderId="58" xfId="0" applyFont="1" applyBorder="1" applyAlignment="1" applyProtection="1">
      <alignment horizontal="center" vertical="center" wrapText="1"/>
      <protection hidden="1"/>
    </xf>
    <xf numFmtId="0" fontId="14" fillId="0" borderId="64" xfId="0" applyFont="1" applyBorder="1" applyAlignment="1" applyProtection="1">
      <alignment horizontal="center" vertical="center" wrapText="1"/>
      <protection hidden="1"/>
    </xf>
    <xf numFmtId="0" fontId="14" fillId="0" borderId="59" xfId="0" applyFont="1" applyBorder="1" applyAlignment="1" applyProtection="1">
      <alignment horizontal="center" vertical="center" wrapText="1"/>
      <protection hidden="1"/>
    </xf>
    <xf numFmtId="176" fontId="2" fillId="0" borderId="0" xfId="0" applyNumberFormat="1" applyFont="1" applyAlignment="1" applyProtection="1">
      <alignment horizontal="center"/>
      <protection hidden="1"/>
    </xf>
    <xf numFmtId="0" fontId="20" fillId="0" borderId="0" xfId="0" applyFont="1" applyAlignment="1" applyProtection="1">
      <alignment horizontal="center"/>
      <protection hidden="1"/>
    </xf>
    <xf numFmtId="0" fontId="36" fillId="0" borderId="0" xfId="0" applyFont="1" applyAlignment="1" applyProtection="1">
      <alignment horizontal="center" vertical="center"/>
      <protection hidden="1"/>
    </xf>
    <xf numFmtId="177" fontId="58" fillId="0" borderId="0" xfId="0" applyNumberFormat="1" applyFont="1" applyAlignment="1" applyProtection="1">
      <alignment horizontal="center" vertical="center" shrinkToFit="1"/>
      <protection locked="0"/>
    </xf>
    <xf numFmtId="185" fontId="45" fillId="2" borderId="0" xfId="0" applyNumberFormat="1" applyFont="1" applyFill="1" applyAlignment="1" applyProtection="1">
      <alignment horizontal="right" vertical="center" shrinkToFit="1"/>
      <protection hidden="1"/>
    </xf>
    <xf numFmtId="0" fontId="55" fillId="0" borderId="0" xfId="5" applyAlignment="1" applyProtection="1">
      <alignment horizontal="left"/>
      <protection hidden="1"/>
    </xf>
    <xf numFmtId="0" fontId="8" fillId="0" borderId="0" xfId="0" applyFont="1" applyAlignment="1" applyProtection="1">
      <alignment vertical="center" shrinkToFit="1"/>
      <protection hidden="1"/>
    </xf>
    <xf numFmtId="0" fontId="57" fillId="0" borderId="0" xfId="0" applyFont="1" applyAlignment="1" applyProtection="1">
      <alignment horizontal="left" vertical="center"/>
      <protection locked="0"/>
    </xf>
    <xf numFmtId="0" fontId="57" fillId="0" borderId="2" xfId="0" applyFont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49" fontId="0" fillId="0" borderId="14" xfId="0" applyNumberFormat="1" applyBorder="1" applyAlignment="1" applyProtection="1">
      <alignment horizontal="center" vertical="center"/>
      <protection hidden="1"/>
    </xf>
    <xf numFmtId="0" fontId="0" fillId="0" borderId="14" xfId="0" applyBorder="1" applyAlignment="1" applyProtection="1">
      <alignment horizontal="left" vertical="center"/>
      <protection hidden="1"/>
    </xf>
    <xf numFmtId="0" fontId="0" fillId="0" borderId="14" xfId="0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 wrapText="1" shrinkToFit="1"/>
      <protection locked="0" hidden="1"/>
    </xf>
    <xf numFmtId="0" fontId="9" fillId="0" borderId="2" xfId="0" applyFont="1" applyBorder="1" applyAlignment="1" applyProtection="1">
      <alignment horizontal="left" vertical="center" wrapText="1" shrinkToFit="1"/>
      <protection locked="0" hidden="1"/>
    </xf>
    <xf numFmtId="0" fontId="53" fillId="0" borderId="2" xfId="0" applyFont="1" applyBorder="1" applyAlignment="1" applyProtection="1">
      <alignment horizontal="center" vertical="center" shrinkToFit="1"/>
      <protection hidden="1"/>
    </xf>
    <xf numFmtId="0" fontId="0" fillId="0" borderId="14" xfId="0" applyBorder="1" applyAlignment="1" applyProtection="1">
      <alignment horizontal="center" vertical="center" shrinkToFit="1"/>
      <protection hidden="1"/>
    </xf>
    <xf numFmtId="0" fontId="0" fillId="0" borderId="17" xfId="0" applyBorder="1" applyAlignment="1" applyProtection="1">
      <alignment horizontal="center" vertical="center" shrinkToFit="1"/>
      <protection hidden="1"/>
    </xf>
    <xf numFmtId="0" fontId="0" fillId="0" borderId="15" xfId="0" applyBorder="1" applyAlignment="1" applyProtection="1">
      <alignment horizontal="center" vertical="center" shrinkToFit="1"/>
      <protection hidden="1"/>
    </xf>
    <xf numFmtId="0" fontId="0" fillId="0" borderId="16" xfId="0" applyBorder="1" applyAlignment="1" applyProtection="1">
      <alignment horizontal="center" vertical="center" shrinkToFit="1"/>
      <protection hidden="1"/>
    </xf>
    <xf numFmtId="0" fontId="0" fillId="0" borderId="12" xfId="0" applyBorder="1" applyAlignment="1" applyProtection="1">
      <alignment horizontal="center" vertical="center" shrinkToFit="1"/>
      <protection hidden="1"/>
    </xf>
    <xf numFmtId="0" fontId="0" fillId="0" borderId="2" xfId="0" applyBorder="1" applyAlignment="1" applyProtection="1">
      <alignment horizontal="center" vertical="center" shrinkToFit="1"/>
      <protection hidden="1"/>
    </xf>
    <xf numFmtId="0" fontId="0" fillId="0" borderId="3" xfId="0" applyBorder="1" applyAlignment="1" applyProtection="1">
      <alignment horizontal="center" vertical="center" shrinkToFit="1"/>
      <protection hidden="1"/>
    </xf>
    <xf numFmtId="0" fontId="39" fillId="5" borderId="60" xfId="0" applyFont="1" applyFill="1" applyBorder="1" applyAlignment="1" applyProtection="1">
      <alignment horizontal="center" vertical="center" wrapText="1"/>
      <protection hidden="1"/>
    </xf>
    <xf numFmtId="0" fontId="39" fillId="5" borderId="62" xfId="0" applyFont="1" applyFill="1" applyBorder="1" applyAlignment="1" applyProtection="1">
      <alignment horizontal="center" vertical="center"/>
      <protection hidden="1"/>
    </xf>
    <xf numFmtId="181" fontId="42" fillId="7" borderId="65" xfId="0" applyNumberFormat="1" applyFont="1" applyFill="1" applyBorder="1" applyAlignment="1" applyProtection="1">
      <alignment horizontal="center" vertical="center" shrinkToFit="1"/>
      <protection hidden="1"/>
    </xf>
    <xf numFmtId="181" fontId="42" fillId="7" borderId="19" xfId="0" applyNumberFormat="1" applyFont="1" applyFill="1" applyBorder="1" applyAlignment="1" applyProtection="1">
      <alignment horizontal="center" vertical="center" shrinkToFit="1"/>
      <protection hidden="1"/>
    </xf>
    <xf numFmtId="181" fontId="42" fillId="7" borderId="20" xfId="0" applyNumberFormat="1" applyFont="1" applyFill="1" applyBorder="1" applyAlignment="1" applyProtection="1">
      <alignment horizontal="center" vertical="center" shrinkToFit="1"/>
      <protection hidden="1"/>
    </xf>
    <xf numFmtId="179" fontId="23" fillId="0" borderId="2" xfId="1" applyNumberFormat="1" applyFont="1" applyFill="1" applyBorder="1" applyAlignment="1" applyProtection="1">
      <alignment horizontal="center" vertical="center" shrinkToFit="1"/>
      <protection hidden="1"/>
    </xf>
    <xf numFmtId="179" fontId="34" fillId="0" borderId="17" xfId="1" applyNumberFormat="1" applyFont="1" applyFill="1" applyBorder="1" applyAlignment="1" applyProtection="1">
      <alignment horizontal="center" vertical="center" shrinkToFit="1"/>
      <protection hidden="1"/>
    </xf>
    <xf numFmtId="179" fontId="34" fillId="0" borderId="15" xfId="1" applyNumberFormat="1" applyFont="1" applyFill="1" applyBorder="1" applyAlignment="1" applyProtection="1">
      <alignment horizontal="center" vertical="center" shrinkToFit="1"/>
      <protection hidden="1"/>
    </xf>
    <xf numFmtId="179" fontId="34" fillId="0" borderId="16" xfId="1" applyNumberFormat="1" applyFont="1" applyFill="1" applyBorder="1" applyAlignment="1" applyProtection="1">
      <alignment horizontal="center" vertical="center" shrinkToFit="1"/>
      <protection hidden="1"/>
    </xf>
    <xf numFmtId="179" fontId="34" fillId="0" borderId="13" xfId="1" applyNumberFormat="1" applyFont="1" applyFill="1" applyBorder="1" applyAlignment="1" applyProtection="1">
      <alignment horizontal="center" vertical="center" shrinkToFit="1"/>
      <protection hidden="1"/>
    </xf>
    <xf numFmtId="179" fontId="34" fillId="0" borderId="0" xfId="1" applyNumberFormat="1" applyFont="1" applyFill="1" applyBorder="1" applyAlignment="1" applyProtection="1">
      <alignment horizontal="center" vertical="center" shrinkToFit="1"/>
      <protection hidden="1"/>
    </xf>
    <xf numFmtId="179" fontId="34" fillId="0" borderId="1" xfId="1" applyNumberFormat="1" applyFont="1" applyFill="1" applyBorder="1" applyAlignment="1" applyProtection="1">
      <alignment horizontal="center" vertical="center" shrinkToFit="1"/>
      <protection hidden="1"/>
    </xf>
    <xf numFmtId="0" fontId="11" fillId="0" borderId="17" xfId="0" applyFont="1" applyBorder="1" applyAlignment="1" applyProtection="1">
      <alignment horizontal="center" vertical="center" shrinkToFit="1"/>
      <protection locked="0"/>
    </xf>
    <xf numFmtId="0" fontId="11" fillId="0" borderId="15" xfId="0" applyFont="1" applyBorder="1" applyAlignment="1" applyProtection="1">
      <alignment horizontal="center" vertical="center" shrinkToFit="1"/>
      <protection locked="0"/>
    </xf>
    <xf numFmtId="0" fontId="11" fillId="0" borderId="16" xfId="0" applyFont="1" applyBorder="1" applyAlignment="1" applyProtection="1">
      <alignment horizontal="center" vertical="center" shrinkToFit="1"/>
      <protection locked="0"/>
    </xf>
    <xf numFmtId="0" fontId="11" fillId="0" borderId="13" xfId="0" applyFont="1" applyBorder="1" applyAlignment="1" applyProtection="1">
      <alignment horizontal="center" vertical="center" shrinkToFit="1"/>
      <protection locked="0"/>
    </xf>
    <xf numFmtId="0" fontId="11" fillId="0" borderId="0" xfId="0" applyFont="1" applyAlignment="1" applyProtection="1">
      <alignment horizontal="center" vertical="center" shrinkToFit="1"/>
      <protection locked="0"/>
    </xf>
    <xf numFmtId="0" fontId="11" fillId="0" borderId="1" xfId="0" applyFont="1" applyBorder="1" applyAlignment="1" applyProtection="1">
      <alignment horizontal="center" vertical="center" shrinkToFit="1"/>
      <protection locked="0"/>
    </xf>
    <xf numFmtId="0" fontId="11" fillId="0" borderId="12" xfId="0" applyFont="1" applyBorder="1" applyAlignment="1" applyProtection="1">
      <alignment horizontal="center" vertical="center" shrinkToFit="1"/>
      <protection locked="0"/>
    </xf>
    <xf numFmtId="0" fontId="11" fillId="0" borderId="2" xfId="0" applyFont="1" applyBorder="1" applyAlignment="1" applyProtection="1">
      <alignment horizontal="center" vertical="center" shrinkToFit="1"/>
      <protection locked="0"/>
    </xf>
    <xf numFmtId="0" fontId="11" fillId="0" borderId="3" xfId="0" applyFont="1" applyBorder="1" applyAlignment="1" applyProtection="1">
      <alignment horizontal="center" vertical="center" shrinkToFit="1"/>
      <protection locked="0"/>
    </xf>
    <xf numFmtId="0" fontId="0" fillId="0" borderId="13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180" fontId="42" fillId="7" borderId="65" xfId="0" applyNumberFormat="1" applyFont="1" applyFill="1" applyBorder="1" applyAlignment="1" applyProtection="1">
      <alignment horizontal="center" vertical="center" shrinkToFit="1"/>
      <protection hidden="1"/>
    </xf>
    <xf numFmtId="180" fontId="42" fillId="7" borderId="19" xfId="0" applyNumberFormat="1" applyFont="1" applyFill="1" applyBorder="1" applyAlignment="1" applyProtection="1">
      <alignment horizontal="center" vertical="center" shrinkToFit="1"/>
      <protection hidden="1"/>
    </xf>
    <xf numFmtId="180" fontId="42" fillId="7" borderId="20" xfId="0" applyNumberFormat="1" applyFont="1" applyFill="1" applyBorder="1" applyAlignment="1" applyProtection="1">
      <alignment horizontal="center" vertical="center" shrinkToFit="1"/>
      <protection hidden="1"/>
    </xf>
    <xf numFmtId="38" fontId="40" fillId="5" borderId="61" xfId="4" applyFont="1" applyFill="1" applyBorder="1" applyAlignment="1" applyProtection="1">
      <alignment horizontal="center" vertical="center" wrapText="1"/>
      <protection hidden="1"/>
    </xf>
    <xf numFmtId="38" fontId="40" fillId="5" borderId="23" xfId="4" applyFont="1" applyFill="1" applyBorder="1" applyAlignment="1" applyProtection="1">
      <alignment horizontal="center" vertical="center"/>
      <protection hidden="1"/>
    </xf>
    <xf numFmtId="180" fontId="42" fillId="7" borderId="51" xfId="0" applyNumberFormat="1" applyFont="1" applyFill="1" applyBorder="1" applyAlignment="1" applyProtection="1">
      <alignment horizontal="center" vertical="center" shrinkToFit="1"/>
      <protection hidden="1"/>
    </xf>
    <xf numFmtId="180" fontId="42" fillId="7" borderId="57" xfId="0" applyNumberFormat="1" applyFont="1" applyFill="1" applyBorder="1" applyAlignment="1" applyProtection="1">
      <alignment horizontal="center" vertical="center" shrinkToFit="1"/>
      <protection hidden="1"/>
    </xf>
    <xf numFmtId="180" fontId="42" fillId="7" borderId="50" xfId="0" applyNumberFormat="1" applyFont="1" applyFill="1" applyBorder="1" applyAlignment="1" applyProtection="1">
      <alignment horizontal="center" vertical="center" shrinkToFit="1"/>
      <protection hidden="1"/>
    </xf>
    <xf numFmtId="0" fontId="41" fillId="0" borderId="21" xfId="0" applyFont="1" applyBorder="1" applyAlignment="1" applyProtection="1">
      <alignment horizontal="center" vertical="center"/>
      <protection hidden="1"/>
    </xf>
    <xf numFmtId="0" fontId="41" fillId="0" borderId="24" xfId="0" applyFont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34" fillId="0" borderId="17" xfId="0" applyFont="1" applyBorder="1" applyAlignment="1" applyProtection="1">
      <alignment horizontal="center" vertical="center" shrinkToFit="1"/>
      <protection hidden="1"/>
    </xf>
    <xf numFmtId="0" fontId="34" fillId="0" borderId="15" xfId="0" applyFont="1" applyBorder="1" applyAlignment="1" applyProtection="1">
      <alignment horizontal="center" vertical="center" shrinkToFit="1"/>
      <protection hidden="1"/>
    </xf>
    <xf numFmtId="0" fontId="34" fillId="0" borderId="16" xfId="0" applyFont="1" applyBorder="1" applyAlignment="1" applyProtection="1">
      <alignment horizontal="center" vertical="center" shrinkToFit="1"/>
      <protection hidden="1"/>
    </xf>
    <xf numFmtId="0" fontId="34" fillId="0" borderId="13" xfId="0" applyFont="1" applyBorder="1" applyAlignment="1" applyProtection="1">
      <alignment horizontal="center" vertical="center" shrinkToFit="1"/>
      <protection hidden="1"/>
    </xf>
    <xf numFmtId="0" fontId="34" fillId="0" borderId="0" xfId="0" applyFont="1" applyAlignment="1" applyProtection="1">
      <alignment horizontal="center" vertical="center" shrinkToFit="1"/>
      <protection hidden="1"/>
    </xf>
    <xf numFmtId="0" fontId="34" fillId="0" borderId="1" xfId="0" applyFont="1" applyBorder="1" applyAlignment="1" applyProtection="1">
      <alignment horizontal="center" vertical="center" shrinkToFit="1"/>
      <protection hidden="1"/>
    </xf>
    <xf numFmtId="0" fontId="34" fillId="0" borderId="12" xfId="0" applyFont="1" applyBorder="1" applyAlignment="1" applyProtection="1">
      <alignment horizontal="center" vertical="center" shrinkToFit="1"/>
      <protection hidden="1"/>
    </xf>
    <xf numFmtId="0" fontId="34" fillId="0" borderId="2" xfId="0" applyFont="1" applyBorder="1" applyAlignment="1" applyProtection="1">
      <alignment horizontal="center" vertical="center" shrinkToFit="1"/>
      <protection hidden="1"/>
    </xf>
    <xf numFmtId="0" fontId="34" fillId="0" borderId="3" xfId="0" applyFont="1" applyBorder="1" applyAlignment="1" applyProtection="1">
      <alignment horizontal="center" vertical="center" shrinkToFit="1"/>
      <protection hidden="1"/>
    </xf>
    <xf numFmtId="181" fontId="30" fillId="0" borderId="17" xfId="0" applyNumberFormat="1" applyFont="1" applyBorder="1" applyAlignment="1" applyProtection="1">
      <alignment horizontal="center" vertical="center" shrinkToFit="1"/>
      <protection locked="0"/>
    </xf>
    <xf numFmtId="181" fontId="30" fillId="0" borderId="15" xfId="0" applyNumberFormat="1" applyFont="1" applyBorder="1" applyAlignment="1" applyProtection="1">
      <alignment horizontal="center" vertical="center" shrinkToFit="1"/>
      <protection locked="0"/>
    </xf>
    <xf numFmtId="181" fontId="30" fillId="0" borderId="16" xfId="0" applyNumberFormat="1" applyFont="1" applyBorder="1" applyAlignment="1" applyProtection="1">
      <alignment horizontal="center" vertical="center" shrinkToFit="1"/>
      <protection locked="0"/>
    </xf>
    <xf numFmtId="181" fontId="30" fillId="0" borderId="13" xfId="0" applyNumberFormat="1" applyFont="1" applyBorder="1" applyAlignment="1" applyProtection="1">
      <alignment horizontal="center" vertical="center" shrinkToFit="1"/>
      <protection locked="0"/>
    </xf>
    <xf numFmtId="181" fontId="30" fillId="0" borderId="0" xfId="0" applyNumberFormat="1" applyFont="1" applyAlignment="1" applyProtection="1">
      <alignment horizontal="center" vertical="center" shrinkToFit="1"/>
      <protection locked="0"/>
    </xf>
    <xf numFmtId="181" fontId="30" fillId="0" borderId="1" xfId="0" applyNumberFormat="1" applyFont="1" applyBorder="1" applyAlignment="1" applyProtection="1">
      <alignment horizontal="center" vertical="center" shrinkToFit="1"/>
      <protection locked="0"/>
    </xf>
    <xf numFmtId="181" fontId="30" fillId="0" borderId="12" xfId="0" applyNumberFormat="1" applyFont="1" applyBorder="1" applyAlignment="1" applyProtection="1">
      <alignment horizontal="center" vertical="center" shrinkToFit="1"/>
      <protection locked="0"/>
    </xf>
    <xf numFmtId="181" fontId="30" fillId="0" borderId="2" xfId="0" applyNumberFormat="1" applyFont="1" applyBorder="1" applyAlignment="1" applyProtection="1">
      <alignment horizontal="center" vertical="center" shrinkToFit="1"/>
      <protection locked="0"/>
    </xf>
    <xf numFmtId="181" fontId="30" fillId="0" borderId="3" xfId="0" applyNumberFormat="1" applyFont="1" applyBorder="1" applyAlignment="1" applyProtection="1">
      <alignment horizontal="center" vertical="center" shrinkToFit="1"/>
      <protection locked="0"/>
    </xf>
    <xf numFmtId="0" fontId="14" fillId="0" borderId="13" xfId="0" applyFont="1" applyBorder="1" applyAlignment="1" applyProtection="1">
      <alignment horizontal="center"/>
      <protection hidden="1"/>
    </xf>
    <xf numFmtId="0" fontId="37" fillId="5" borderId="37" xfId="0" applyFont="1" applyFill="1" applyBorder="1" applyAlignment="1" applyProtection="1">
      <alignment horizontal="center" vertical="center"/>
      <protection hidden="1"/>
    </xf>
    <xf numFmtId="0" fontId="37" fillId="5" borderId="46" xfId="0" applyFont="1" applyFill="1" applyBorder="1" applyAlignment="1" applyProtection="1">
      <alignment horizontal="center" vertical="center"/>
      <protection hidden="1"/>
    </xf>
    <xf numFmtId="0" fontId="33" fillId="0" borderId="43" xfId="0" applyFont="1" applyBorder="1" applyAlignment="1" applyProtection="1">
      <alignment horizontal="center" vertical="center" shrinkToFit="1"/>
      <protection hidden="1"/>
    </xf>
    <xf numFmtId="0" fontId="33" fillId="0" borderId="38" xfId="0" applyFont="1" applyBorder="1" applyAlignment="1" applyProtection="1">
      <alignment horizontal="center" vertical="center" shrinkToFit="1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180" fontId="42" fillId="7" borderId="14" xfId="0" applyNumberFormat="1" applyFont="1" applyFill="1" applyBorder="1" applyAlignment="1" applyProtection="1">
      <alignment horizontal="center" vertical="center" shrinkToFit="1"/>
      <protection hidden="1"/>
    </xf>
    <xf numFmtId="181" fontId="42" fillId="7" borderId="14" xfId="0" applyNumberFormat="1" applyFont="1" applyFill="1" applyBorder="1" applyAlignment="1" applyProtection="1">
      <alignment horizontal="center" vertical="center" shrinkToFit="1"/>
      <protection hidden="1"/>
    </xf>
    <xf numFmtId="0" fontId="33" fillId="0" borderId="45" xfId="0" applyFont="1" applyBorder="1" applyAlignment="1" applyProtection="1">
      <alignment horizontal="center" vertical="center" shrinkToFit="1"/>
      <protection hidden="1"/>
    </xf>
    <xf numFmtId="180" fontId="42" fillId="7" borderId="59" xfId="0" applyNumberFormat="1" applyFont="1" applyFill="1" applyBorder="1" applyAlignment="1" applyProtection="1">
      <alignment horizontal="center" vertical="center" shrinkToFit="1"/>
      <protection hidden="1"/>
    </xf>
    <xf numFmtId="0" fontId="12" fillId="0" borderId="0" xfId="0" applyFont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15" fillId="0" borderId="17" xfId="0" applyFont="1" applyBorder="1" applyAlignment="1" applyProtection="1">
      <alignment horizontal="center" vertical="center"/>
      <protection locked="0" hidden="1"/>
    </xf>
    <xf numFmtId="0" fontId="15" fillId="0" borderId="15" xfId="0" applyFont="1" applyBorder="1" applyAlignment="1" applyProtection="1">
      <alignment horizontal="center" vertical="center"/>
      <protection locked="0" hidden="1"/>
    </xf>
    <xf numFmtId="0" fontId="15" fillId="0" borderId="16" xfId="0" applyFont="1" applyBorder="1" applyAlignment="1" applyProtection="1">
      <alignment horizontal="center" vertical="center"/>
      <protection locked="0" hidden="1"/>
    </xf>
    <xf numFmtId="0" fontId="15" fillId="0" borderId="13" xfId="0" applyFont="1" applyBorder="1" applyAlignment="1" applyProtection="1">
      <alignment horizontal="center" vertical="center"/>
      <protection locked="0" hidden="1"/>
    </xf>
    <xf numFmtId="0" fontId="15" fillId="0" borderId="0" xfId="0" applyFont="1" applyAlignment="1" applyProtection="1">
      <alignment horizontal="center" vertical="center"/>
      <protection locked="0" hidden="1"/>
    </xf>
    <xf numFmtId="0" fontId="15" fillId="0" borderId="1" xfId="0" applyFont="1" applyBorder="1" applyAlignment="1" applyProtection="1">
      <alignment horizontal="center" vertical="center"/>
      <protection locked="0" hidden="1"/>
    </xf>
    <xf numFmtId="0" fontId="15" fillId="0" borderId="12" xfId="0" applyFont="1" applyBorder="1" applyAlignment="1" applyProtection="1">
      <alignment horizontal="center" vertical="center"/>
      <protection locked="0" hidden="1"/>
    </xf>
    <xf numFmtId="0" fontId="15" fillId="0" borderId="2" xfId="0" applyFont="1" applyBorder="1" applyAlignment="1" applyProtection="1">
      <alignment horizontal="center" vertical="center"/>
      <protection locked="0" hidden="1"/>
    </xf>
    <xf numFmtId="0" fontId="15" fillId="0" borderId="3" xfId="0" applyFont="1" applyBorder="1" applyAlignment="1" applyProtection="1">
      <alignment horizontal="center" vertical="center"/>
      <protection locked="0" hidden="1"/>
    </xf>
    <xf numFmtId="0" fontId="12" fillId="0" borderId="17" xfId="0" applyFont="1" applyBorder="1" applyAlignment="1" applyProtection="1">
      <alignment horizontal="center" vertical="center" wrapText="1"/>
      <protection locked="0" hidden="1"/>
    </xf>
    <xf numFmtId="0" fontId="12" fillId="0" borderId="15" xfId="0" applyFont="1" applyBorder="1" applyAlignment="1" applyProtection="1">
      <alignment horizontal="center" vertical="center" wrapText="1"/>
      <protection locked="0" hidden="1"/>
    </xf>
    <xf numFmtId="0" fontId="12" fillId="0" borderId="16" xfId="0" applyFont="1" applyBorder="1" applyAlignment="1" applyProtection="1">
      <alignment horizontal="center" vertical="center" wrapText="1"/>
      <protection locked="0" hidden="1"/>
    </xf>
    <xf numFmtId="0" fontId="12" fillId="0" borderId="25" xfId="0" applyFont="1" applyBorder="1" applyAlignment="1" applyProtection="1">
      <alignment horizontal="center" vertical="center" wrapText="1"/>
      <protection locked="0" hidden="1"/>
    </xf>
    <xf numFmtId="0" fontId="12" fillId="0" borderId="26" xfId="0" applyFont="1" applyBorder="1" applyAlignment="1" applyProtection="1">
      <alignment horizontal="center" vertical="center" wrapText="1"/>
      <protection locked="0" hidden="1"/>
    </xf>
    <xf numFmtId="0" fontId="12" fillId="0" borderId="27" xfId="0" applyFont="1" applyBorder="1" applyAlignment="1" applyProtection="1">
      <alignment horizontal="center" vertical="center" wrapText="1"/>
      <protection locked="0" hidden="1"/>
    </xf>
    <xf numFmtId="0" fontId="43" fillId="0" borderId="67" xfId="0" applyFont="1" applyBorder="1" applyAlignment="1" applyProtection="1">
      <alignment horizontal="center"/>
      <protection locked="0" hidden="1"/>
    </xf>
    <xf numFmtId="0" fontId="43" fillId="0" borderId="30" xfId="0" applyFont="1" applyBorder="1" applyAlignment="1" applyProtection="1">
      <alignment horizontal="center"/>
      <protection locked="0" hidden="1"/>
    </xf>
    <xf numFmtId="0" fontId="43" fillId="0" borderId="31" xfId="0" applyFont="1" applyBorder="1" applyAlignment="1" applyProtection="1">
      <alignment horizontal="center"/>
      <protection locked="0" hidden="1"/>
    </xf>
    <xf numFmtId="0" fontId="43" fillId="0" borderId="74" xfId="0" applyFont="1" applyBorder="1" applyAlignment="1" applyProtection="1">
      <alignment horizontal="center"/>
      <protection locked="0" hidden="1"/>
    </xf>
    <xf numFmtId="0" fontId="43" fillId="0" borderId="68" xfId="0" applyFont="1" applyBorder="1" applyAlignment="1" applyProtection="1">
      <alignment horizontal="center"/>
      <protection locked="0" hidden="1"/>
    </xf>
    <xf numFmtId="0" fontId="12" fillId="0" borderId="4" xfId="0" applyFont="1" applyBorder="1" applyAlignment="1" applyProtection="1">
      <alignment horizontal="center" vertical="center" wrapText="1"/>
      <protection hidden="1"/>
    </xf>
    <xf numFmtId="0" fontId="12" fillId="0" borderId="5" xfId="0" applyFont="1" applyBorder="1" applyAlignment="1" applyProtection="1">
      <alignment horizontal="center" vertical="center" wrapText="1"/>
      <protection hidden="1"/>
    </xf>
    <xf numFmtId="0" fontId="12" fillId="0" borderId="6" xfId="0" applyFont="1" applyBorder="1" applyAlignment="1" applyProtection="1">
      <alignment horizontal="center" vertical="center" wrapText="1"/>
      <protection hidden="1"/>
    </xf>
    <xf numFmtId="0" fontId="12" fillId="0" borderId="7" xfId="0" applyFont="1" applyBorder="1" applyAlignment="1" applyProtection="1">
      <alignment horizontal="center" vertical="center" wrapText="1"/>
      <protection hidden="1"/>
    </xf>
    <xf numFmtId="0" fontId="12" fillId="0" borderId="8" xfId="0" applyFont="1" applyBorder="1" applyAlignment="1" applyProtection="1">
      <alignment horizontal="center" vertical="center" wrapText="1"/>
      <protection hidden="1"/>
    </xf>
    <xf numFmtId="0" fontId="12" fillId="0" borderId="9" xfId="0" applyFont="1" applyBorder="1" applyAlignment="1" applyProtection="1">
      <alignment horizontal="center" vertical="center" wrapText="1"/>
      <protection hidden="1"/>
    </xf>
    <xf numFmtId="0" fontId="12" fillId="0" borderId="10" xfId="0" applyFont="1" applyBorder="1" applyAlignment="1" applyProtection="1">
      <alignment horizontal="center" vertical="center" wrapText="1"/>
      <protection hidden="1"/>
    </xf>
    <xf numFmtId="0" fontId="12" fillId="0" borderId="11" xfId="0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/>
      <protection hidden="1"/>
    </xf>
    <xf numFmtId="0" fontId="0" fillId="0" borderId="5" xfId="0" applyBorder="1" applyAlignment="1" applyProtection="1">
      <alignment horizontal="center"/>
      <protection hidden="1"/>
    </xf>
    <xf numFmtId="0" fontId="0" fillId="0" borderId="6" xfId="0" applyBorder="1" applyAlignment="1" applyProtection="1">
      <alignment horizontal="center"/>
      <protection hidden="1"/>
    </xf>
    <xf numFmtId="0" fontId="0" fillId="0" borderId="7" xfId="0" applyBorder="1" applyAlignment="1" applyProtection="1">
      <alignment horizontal="center"/>
      <protection hidden="1"/>
    </xf>
    <xf numFmtId="0" fontId="0" fillId="0" borderId="8" xfId="0" applyBorder="1" applyAlignment="1" applyProtection="1">
      <alignment horizontal="center"/>
      <protection hidden="1"/>
    </xf>
    <xf numFmtId="0" fontId="0" fillId="0" borderId="9" xfId="0" applyBorder="1" applyAlignment="1" applyProtection="1">
      <alignment horizontal="center"/>
      <protection hidden="1"/>
    </xf>
    <xf numFmtId="0" fontId="0" fillId="0" borderId="10" xfId="0" applyBorder="1" applyAlignment="1" applyProtection="1">
      <alignment horizontal="center"/>
      <protection hidden="1"/>
    </xf>
    <xf numFmtId="0" fontId="0" fillId="0" borderId="11" xfId="0" applyBorder="1" applyAlignment="1" applyProtection="1">
      <alignment horizontal="center"/>
      <protection hidden="1"/>
    </xf>
    <xf numFmtId="6" fontId="6" fillId="0" borderId="17" xfId="2" applyFont="1" applyBorder="1" applyAlignment="1" applyProtection="1">
      <alignment horizontal="center" vertical="center" wrapText="1"/>
      <protection hidden="1"/>
    </xf>
    <xf numFmtId="6" fontId="6" fillId="0" borderId="15" xfId="2" applyFont="1" applyBorder="1" applyAlignment="1" applyProtection="1">
      <alignment horizontal="center" vertical="center" wrapText="1"/>
      <protection hidden="1"/>
    </xf>
    <xf numFmtId="6" fontId="6" fillId="0" borderId="13" xfId="2" applyFont="1" applyBorder="1" applyAlignment="1" applyProtection="1">
      <alignment horizontal="center" vertical="center" wrapText="1"/>
      <protection hidden="1"/>
    </xf>
    <xf numFmtId="6" fontId="6" fillId="0" borderId="0" xfId="2" applyFont="1" applyBorder="1" applyAlignment="1" applyProtection="1">
      <alignment horizontal="center" vertical="center" wrapText="1"/>
      <protection hidden="1"/>
    </xf>
    <xf numFmtId="6" fontId="6" fillId="0" borderId="12" xfId="2" applyFont="1" applyBorder="1" applyAlignment="1" applyProtection="1">
      <alignment horizontal="center" vertical="center" wrapText="1"/>
      <protection hidden="1"/>
    </xf>
    <xf numFmtId="6" fontId="6" fillId="0" borderId="2" xfId="2" applyFont="1" applyBorder="1" applyAlignment="1" applyProtection="1">
      <alignment horizontal="center" vertical="center" wrapText="1"/>
      <protection hidden="1"/>
    </xf>
    <xf numFmtId="0" fontId="31" fillId="0" borderId="17" xfId="0" applyFont="1" applyBorder="1" applyAlignment="1" applyProtection="1">
      <alignment horizontal="left" vertical="center" wrapText="1"/>
      <protection hidden="1"/>
    </xf>
    <xf numFmtId="0" fontId="31" fillId="0" borderId="15" xfId="0" applyFont="1" applyBorder="1" applyAlignment="1" applyProtection="1">
      <alignment horizontal="left" vertical="center" wrapText="1"/>
      <protection hidden="1"/>
    </xf>
    <xf numFmtId="0" fontId="31" fillId="0" borderId="13" xfId="0" applyFont="1" applyBorder="1" applyAlignment="1" applyProtection="1">
      <alignment horizontal="left" vertical="center" wrapText="1"/>
      <protection hidden="1"/>
    </xf>
    <xf numFmtId="0" fontId="31" fillId="0" borderId="0" xfId="0" applyFont="1" applyAlignment="1" applyProtection="1">
      <alignment horizontal="left" vertical="center" wrapText="1"/>
      <protection hidden="1"/>
    </xf>
    <xf numFmtId="38" fontId="32" fillId="0" borderId="15" xfId="0" applyNumberFormat="1" applyFont="1" applyBorder="1" applyAlignment="1" applyProtection="1">
      <alignment horizontal="center" vertical="center" shrinkToFit="1"/>
      <protection hidden="1"/>
    </xf>
    <xf numFmtId="0" fontId="32" fillId="0" borderId="15" xfId="0" applyFont="1" applyBorder="1" applyAlignment="1" applyProtection="1">
      <alignment horizontal="center" vertical="center" shrinkToFit="1"/>
      <protection hidden="1"/>
    </xf>
    <xf numFmtId="0" fontId="32" fillId="0" borderId="0" xfId="0" applyFont="1" applyAlignment="1" applyProtection="1">
      <alignment horizontal="center" vertical="center" shrinkToFit="1"/>
      <protection hidden="1"/>
    </xf>
    <xf numFmtId="0" fontId="35" fillId="0" borderId="13" xfId="0" applyFont="1" applyBorder="1" applyAlignment="1" applyProtection="1">
      <alignment horizontal="left"/>
      <protection hidden="1"/>
    </xf>
    <xf numFmtId="0" fontId="35" fillId="0" borderId="0" xfId="0" applyFont="1" applyAlignment="1" applyProtection="1">
      <alignment horizontal="left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6" fillId="0" borderId="2" xfId="0" applyFont="1" applyBorder="1" applyAlignment="1" applyProtection="1">
      <alignment horizontal="center" vertical="center" wrapText="1"/>
      <protection hidden="1"/>
    </xf>
    <xf numFmtId="38" fontId="13" fillId="0" borderId="0" xfId="0" applyNumberFormat="1" applyFont="1" applyAlignment="1" applyProtection="1">
      <alignment horizontal="center" vertical="center" shrinkToFit="1"/>
      <protection hidden="1"/>
    </xf>
    <xf numFmtId="0" fontId="13" fillId="0" borderId="0" xfId="0" applyFont="1" applyAlignment="1" applyProtection="1">
      <alignment horizontal="center" vertical="center" shrinkToFit="1"/>
      <protection hidden="1"/>
    </xf>
    <xf numFmtId="0" fontId="13" fillId="0" borderId="2" xfId="0" applyFont="1" applyBorder="1" applyAlignment="1" applyProtection="1">
      <alignment horizontal="center" vertical="center" shrinkToFit="1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16" fillId="0" borderId="17" xfId="0" applyFont="1" applyBorder="1" applyAlignment="1" applyProtection="1">
      <alignment horizontal="center" vertical="center" wrapText="1"/>
      <protection locked="0" hidden="1"/>
    </xf>
    <xf numFmtId="0" fontId="16" fillId="0" borderId="15" xfId="0" applyFont="1" applyBorder="1" applyAlignment="1" applyProtection="1">
      <alignment horizontal="center" vertical="center" wrapText="1"/>
      <protection locked="0" hidden="1"/>
    </xf>
    <xf numFmtId="0" fontId="16" fillId="0" borderId="16" xfId="0" applyFont="1" applyBorder="1" applyAlignment="1" applyProtection="1">
      <alignment horizontal="center" vertical="center" wrapText="1"/>
      <protection locked="0" hidden="1"/>
    </xf>
    <xf numFmtId="0" fontId="16" fillId="0" borderId="12" xfId="0" applyFont="1" applyBorder="1" applyAlignment="1" applyProtection="1">
      <alignment horizontal="center" vertical="center" wrapText="1"/>
      <protection locked="0" hidden="1"/>
    </xf>
    <xf numFmtId="0" fontId="16" fillId="0" borderId="2" xfId="0" applyFont="1" applyBorder="1" applyAlignment="1" applyProtection="1">
      <alignment horizontal="center" vertical="center" wrapText="1"/>
      <protection locked="0" hidden="1"/>
    </xf>
    <xf numFmtId="0" fontId="16" fillId="0" borderId="3" xfId="0" applyFont="1" applyBorder="1" applyAlignment="1" applyProtection="1">
      <alignment horizontal="center" vertical="center" wrapText="1"/>
      <protection locked="0" hidden="1"/>
    </xf>
    <xf numFmtId="0" fontId="16" fillId="0" borderId="14" xfId="0" applyFont="1" applyBorder="1" applyAlignment="1" applyProtection="1">
      <alignment horizontal="center" vertical="center" wrapText="1"/>
      <protection locked="0" hidden="1"/>
    </xf>
    <xf numFmtId="0" fontId="16" fillId="0" borderId="58" xfId="0" applyFont="1" applyBorder="1" applyAlignment="1" applyProtection="1">
      <alignment horizontal="center" vertical="center" wrapText="1"/>
      <protection locked="0" hidden="1"/>
    </xf>
    <xf numFmtId="0" fontId="53" fillId="0" borderId="15" xfId="0" applyFont="1" applyBorder="1" applyAlignment="1" applyProtection="1">
      <alignment horizontal="center" vertical="center" wrapText="1"/>
      <protection hidden="1"/>
    </xf>
    <xf numFmtId="0" fontId="53" fillId="0" borderId="2" xfId="0" applyFont="1" applyBorder="1" applyAlignment="1" applyProtection="1">
      <alignment horizontal="center" vertical="center" wrapText="1"/>
      <protection hidden="1"/>
    </xf>
    <xf numFmtId="0" fontId="5" fillId="0" borderId="15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6" fillId="0" borderId="0" xfId="0" applyFont="1" applyAlignment="1" applyProtection="1">
      <alignment horizontal="left" vertical="center" shrinkToFit="1"/>
      <protection locked="0"/>
    </xf>
    <xf numFmtId="0" fontId="56" fillId="0" borderId="2" xfId="0" applyFont="1" applyBorder="1" applyAlignment="1" applyProtection="1">
      <alignment horizontal="left" vertical="center" shrinkToFit="1"/>
      <protection locked="0"/>
    </xf>
    <xf numFmtId="0" fontId="54" fillId="0" borderId="15" xfId="0" applyFont="1" applyBorder="1" applyAlignment="1" applyProtection="1">
      <alignment horizontal="left" vertical="center" wrapText="1" shrinkToFit="1"/>
      <protection locked="0"/>
    </xf>
    <xf numFmtId="0" fontId="54" fillId="0" borderId="2" xfId="0" applyFont="1" applyBorder="1" applyAlignment="1" applyProtection="1">
      <alignment horizontal="left" vertical="center" wrapText="1" shrinkToFit="1"/>
      <protection locked="0"/>
    </xf>
    <xf numFmtId="0" fontId="19" fillId="0" borderId="0" xfId="0" applyFont="1" applyAlignment="1" applyProtection="1">
      <alignment horizontal="left" vertical="center" shrinkToFit="1"/>
      <protection hidden="1"/>
    </xf>
    <xf numFmtId="0" fontId="5" fillId="0" borderId="0" xfId="0" applyFont="1" applyAlignment="1" applyProtection="1">
      <alignment horizontal="left" wrapText="1" shrinkToFit="1"/>
      <protection hidden="1"/>
    </xf>
    <xf numFmtId="0" fontId="5" fillId="0" borderId="0" xfId="0" applyFont="1" applyAlignment="1" applyProtection="1">
      <alignment horizontal="left" shrinkToFit="1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56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/>
      <protection hidden="1"/>
    </xf>
    <xf numFmtId="0" fontId="32" fillId="0" borderId="0" xfId="0" applyFont="1" applyAlignment="1" applyProtection="1">
      <alignment horizontal="center" vertical="center" wrapText="1"/>
      <protection hidden="1"/>
    </xf>
    <xf numFmtId="0" fontId="32" fillId="0" borderId="0" xfId="0" applyFont="1" applyAlignment="1" applyProtection="1">
      <alignment horizontal="center" vertical="center"/>
      <protection hidden="1"/>
    </xf>
    <xf numFmtId="0" fontId="56" fillId="0" borderId="15" xfId="0" applyFont="1" applyBorder="1" applyAlignment="1" applyProtection="1">
      <alignment horizontal="left" vertical="center"/>
      <protection locked="0"/>
    </xf>
    <xf numFmtId="0" fontId="56" fillId="0" borderId="2" xfId="0" applyFont="1" applyBorder="1" applyAlignment="1" applyProtection="1">
      <alignment horizontal="left" vertical="center"/>
      <protection locked="0"/>
    </xf>
    <xf numFmtId="0" fontId="30" fillId="0" borderId="4" xfId="0" applyFont="1" applyBorder="1" applyAlignment="1" applyProtection="1">
      <alignment horizontal="center" vertical="center"/>
      <protection hidden="1"/>
    </xf>
    <xf numFmtId="0" fontId="30" fillId="0" borderId="5" xfId="0" applyFont="1" applyBorder="1" applyAlignment="1" applyProtection="1">
      <alignment horizontal="center" vertical="center"/>
      <protection hidden="1"/>
    </xf>
    <xf numFmtId="0" fontId="30" fillId="0" borderId="6" xfId="0" applyFont="1" applyBorder="1" applyAlignment="1" applyProtection="1">
      <alignment horizontal="center" vertical="center"/>
      <protection hidden="1"/>
    </xf>
    <xf numFmtId="0" fontId="30" fillId="0" borderId="7" xfId="0" applyFont="1" applyBorder="1" applyAlignment="1" applyProtection="1">
      <alignment horizontal="center" vertical="center"/>
      <protection hidden="1"/>
    </xf>
    <xf numFmtId="0" fontId="30" fillId="0" borderId="0" xfId="0" applyFont="1" applyAlignment="1" applyProtection="1">
      <alignment horizontal="center" vertical="center"/>
      <protection hidden="1"/>
    </xf>
    <xf numFmtId="0" fontId="30" fillId="0" borderId="8" xfId="0" applyFont="1" applyBorder="1" applyAlignment="1" applyProtection="1">
      <alignment horizontal="center" vertical="center"/>
      <protection hidden="1"/>
    </xf>
    <xf numFmtId="186" fontId="52" fillId="0" borderId="0" xfId="0" applyNumberFormat="1" applyFont="1" applyAlignment="1" applyProtection="1">
      <alignment horizontal="center" vertical="center" shrinkToFit="1"/>
      <protection locked="0" hidden="1"/>
    </xf>
    <xf numFmtId="186" fontId="52" fillId="0" borderId="2" xfId="0" applyNumberFormat="1" applyFont="1" applyBorder="1" applyAlignment="1" applyProtection="1">
      <alignment horizontal="center" vertical="center" shrinkToFit="1"/>
      <protection locked="0" hidden="1"/>
    </xf>
    <xf numFmtId="186" fontId="52" fillId="0" borderId="2" xfId="0" applyNumberFormat="1" applyFont="1" applyBorder="1" applyAlignment="1" applyProtection="1">
      <alignment horizontal="center" vertical="center" shrinkToFit="1"/>
      <protection hidden="1"/>
    </xf>
    <xf numFmtId="0" fontId="18" fillId="0" borderId="0" xfId="0" applyFont="1" applyAlignment="1" applyProtection="1">
      <alignment horizontal="left"/>
      <protection hidden="1"/>
    </xf>
    <xf numFmtId="0" fontId="33" fillId="0" borderId="46" xfId="0" applyFont="1" applyBorder="1" applyAlignment="1" applyProtection="1">
      <alignment horizontal="center" vertical="center" shrinkToFit="1"/>
      <protection hidden="1"/>
    </xf>
    <xf numFmtId="0" fontId="16" fillId="0" borderId="17" xfId="0" applyFont="1" applyBorder="1" applyAlignment="1" applyProtection="1">
      <alignment horizontal="center" vertical="center" wrapText="1"/>
      <protection hidden="1"/>
    </xf>
    <xf numFmtId="0" fontId="16" fillId="0" borderId="15" xfId="0" applyFont="1" applyBorder="1" applyAlignment="1" applyProtection="1">
      <alignment horizontal="center" vertical="center" wrapText="1"/>
      <protection hidden="1"/>
    </xf>
    <xf numFmtId="0" fontId="16" fillId="0" borderId="16" xfId="0" applyFont="1" applyBorder="1" applyAlignment="1" applyProtection="1">
      <alignment horizontal="center" vertical="center" wrapText="1"/>
      <protection hidden="1"/>
    </xf>
    <xf numFmtId="0" fontId="16" fillId="0" borderId="12" xfId="0" applyFont="1" applyBorder="1" applyAlignment="1" applyProtection="1">
      <alignment horizontal="center" vertical="center" wrapText="1"/>
      <protection hidden="1"/>
    </xf>
    <xf numFmtId="0" fontId="16" fillId="0" borderId="2" xfId="0" applyFont="1" applyBorder="1" applyAlignment="1" applyProtection="1">
      <alignment horizontal="center" vertical="center" wrapText="1"/>
      <protection hidden="1"/>
    </xf>
    <xf numFmtId="0" fontId="16" fillId="0" borderId="3" xfId="0" applyFont="1" applyBorder="1" applyAlignment="1" applyProtection="1">
      <alignment horizontal="center" vertical="center" wrapText="1"/>
      <protection hidden="1"/>
    </xf>
    <xf numFmtId="0" fontId="16" fillId="0" borderId="14" xfId="0" applyFont="1" applyBorder="1" applyAlignment="1" applyProtection="1">
      <alignment horizontal="center" vertical="center" wrapText="1"/>
      <protection hidden="1"/>
    </xf>
    <xf numFmtId="0" fontId="15" fillId="0" borderId="17" xfId="0" applyFont="1" applyBorder="1" applyAlignment="1" applyProtection="1">
      <alignment horizontal="center" vertical="center"/>
      <protection hidden="1"/>
    </xf>
    <xf numFmtId="0" fontId="15" fillId="0" borderId="15" xfId="0" applyFont="1" applyBorder="1" applyAlignment="1" applyProtection="1">
      <alignment horizontal="center" vertical="center"/>
      <protection hidden="1"/>
    </xf>
    <xf numFmtId="0" fontId="15" fillId="0" borderId="16" xfId="0" applyFont="1" applyBorder="1" applyAlignment="1" applyProtection="1">
      <alignment horizontal="center" vertical="center"/>
      <protection hidden="1"/>
    </xf>
    <xf numFmtId="0" fontId="15" fillId="0" borderId="13" xfId="0" applyFont="1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15" fillId="0" borderId="1" xfId="0" applyFont="1" applyBorder="1" applyAlignment="1" applyProtection="1">
      <alignment horizontal="center" vertical="center"/>
      <protection hidden="1"/>
    </xf>
    <xf numFmtId="0" fontId="15" fillId="0" borderId="12" xfId="0" applyFont="1" applyBorder="1" applyAlignment="1" applyProtection="1">
      <alignment horizontal="center" vertical="center"/>
      <protection hidden="1"/>
    </xf>
    <xf numFmtId="0" fontId="15" fillId="0" borderId="2" xfId="0" applyFont="1" applyBorder="1" applyAlignment="1" applyProtection="1">
      <alignment horizontal="center" vertical="center"/>
      <protection hidden="1"/>
    </xf>
    <xf numFmtId="0" fontId="15" fillId="0" borderId="3" xfId="0" applyFont="1" applyBorder="1" applyAlignment="1" applyProtection="1">
      <alignment horizontal="center" vertical="center"/>
      <protection hidden="1"/>
    </xf>
    <xf numFmtId="0" fontId="12" fillId="0" borderId="17" xfId="0" applyFont="1" applyBorder="1" applyAlignment="1" applyProtection="1">
      <alignment horizontal="center" vertical="center" wrapText="1"/>
      <protection hidden="1"/>
    </xf>
    <xf numFmtId="0" fontId="12" fillId="0" borderId="15" xfId="0" applyFont="1" applyBorder="1" applyAlignment="1" applyProtection="1">
      <alignment horizontal="center" vertical="center" wrapText="1"/>
      <protection hidden="1"/>
    </xf>
    <xf numFmtId="0" fontId="12" fillId="0" borderId="16" xfId="0" applyFont="1" applyBorder="1" applyAlignment="1" applyProtection="1">
      <alignment horizontal="center" vertical="center" wrapText="1"/>
      <protection hidden="1"/>
    </xf>
    <xf numFmtId="0" fontId="12" fillId="0" borderId="25" xfId="0" applyFont="1" applyBorder="1" applyAlignment="1" applyProtection="1">
      <alignment horizontal="center" vertical="center" wrapText="1"/>
      <protection hidden="1"/>
    </xf>
    <xf numFmtId="0" fontId="12" fillId="0" borderId="26" xfId="0" applyFont="1" applyBorder="1" applyAlignment="1" applyProtection="1">
      <alignment horizontal="center" vertical="center" wrapText="1"/>
      <protection hidden="1"/>
    </xf>
    <xf numFmtId="0" fontId="12" fillId="0" borderId="27" xfId="0" applyFont="1" applyBorder="1" applyAlignment="1" applyProtection="1">
      <alignment horizontal="center" vertical="center" wrapText="1"/>
      <protection hidden="1"/>
    </xf>
    <xf numFmtId="0" fontId="14" fillId="0" borderId="30" xfId="0" applyFont="1" applyBorder="1" applyAlignment="1" applyProtection="1">
      <alignment horizontal="center"/>
      <protection hidden="1"/>
    </xf>
    <xf numFmtId="0" fontId="14" fillId="0" borderId="31" xfId="0" applyFont="1" applyBorder="1" applyAlignment="1" applyProtection="1">
      <alignment horizontal="center"/>
      <protection hidden="1"/>
    </xf>
    <xf numFmtId="0" fontId="11" fillId="0" borderId="17" xfId="0" applyFont="1" applyBorder="1" applyAlignment="1" applyProtection="1">
      <alignment horizontal="center" vertical="center" shrinkToFit="1"/>
      <protection hidden="1"/>
    </xf>
    <xf numFmtId="0" fontId="11" fillId="0" borderId="15" xfId="0" applyFont="1" applyBorder="1" applyAlignment="1" applyProtection="1">
      <alignment horizontal="center" vertical="center" shrinkToFit="1"/>
      <protection hidden="1"/>
    </xf>
    <xf numFmtId="0" fontId="11" fillId="0" borderId="16" xfId="0" applyFont="1" applyBorder="1" applyAlignment="1" applyProtection="1">
      <alignment horizontal="center" vertical="center" shrinkToFit="1"/>
      <protection hidden="1"/>
    </xf>
    <xf numFmtId="0" fontId="11" fillId="0" borderId="13" xfId="0" applyFont="1" applyBorder="1" applyAlignment="1" applyProtection="1">
      <alignment horizontal="center" vertical="center" shrinkToFit="1"/>
      <protection hidden="1"/>
    </xf>
    <xf numFmtId="0" fontId="11" fillId="0" borderId="0" xfId="0" applyFont="1" applyAlignment="1" applyProtection="1">
      <alignment horizontal="center" vertical="center" shrinkToFit="1"/>
      <protection hidden="1"/>
    </xf>
    <xf numFmtId="0" fontId="11" fillId="0" borderId="1" xfId="0" applyFont="1" applyBorder="1" applyAlignment="1" applyProtection="1">
      <alignment horizontal="center" vertical="center" shrinkToFit="1"/>
      <protection hidden="1"/>
    </xf>
    <xf numFmtId="0" fontId="11" fillId="0" borderId="12" xfId="0" applyFont="1" applyBorder="1" applyAlignment="1" applyProtection="1">
      <alignment horizontal="center" vertical="center" shrinkToFit="1"/>
      <protection hidden="1"/>
    </xf>
    <xf numFmtId="0" fontId="11" fillId="0" borderId="2" xfId="0" applyFont="1" applyBorder="1" applyAlignment="1" applyProtection="1">
      <alignment horizontal="center" vertical="center" shrinkToFit="1"/>
      <protection hidden="1"/>
    </xf>
    <xf numFmtId="0" fontId="11" fillId="0" borderId="3" xfId="0" applyFont="1" applyBorder="1" applyAlignment="1" applyProtection="1">
      <alignment horizontal="center" vertical="center" shrinkToFit="1"/>
      <protection hidden="1"/>
    </xf>
    <xf numFmtId="181" fontId="4" fillId="0" borderId="17" xfId="0" applyNumberFormat="1" applyFont="1" applyBorder="1" applyAlignment="1" applyProtection="1">
      <alignment horizontal="center" vertical="center" shrinkToFit="1"/>
      <protection hidden="1"/>
    </xf>
    <xf numFmtId="181" fontId="4" fillId="0" borderId="15" xfId="0" applyNumberFormat="1" applyFont="1" applyBorder="1" applyAlignment="1" applyProtection="1">
      <alignment horizontal="center" vertical="center" shrinkToFit="1"/>
      <protection hidden="1"/>
    </xf>
    <xf numFmtId="181" fontId="4" fillId="0" borderId="16" xfId="0" applyNumberFormat="1" applyFont="1" applyBorder="1" applyAlignment="1" applyProtection="1">
      <alignment horizontal="center" vertical="center" shrinkToFit="1"/>
      <protection hidden="1"/>
    </xf>
    <xf numFmtId="181" fontId="4" fillId="0" borderId="13" xfId="0" applyNumberFormat="1" applyFont="1" applyBorder="1" applyAlignment="1" applyProtection="1">
      <alignment horizontal="center" vertical="center" shrinkToFit="1"/>
      <protection hidden="1"/>
    </xf>
    <xf numFmtId="181" fontId="4" fillId="0" borderId="0" xfId="0" applyNumberFormat="1" applyFont="1" applyAlignment="1" applyProtection="1">
      <alignment horizontal="center" vertical="center" shrinkToFit="1"/>
      <protection hidden="1"/>
    </xf>
    <xf numFmtId="181" fontId="4" fillId="0" borderId="1" xfId="0" applyNumberFormat="1" applyFont="1" applyBorder="1" applyAlignment="1" applyProtection="1">
      <alignment horizontal="center" vertical="center" shrinkToFit="1"/>
      <protection hidden="1"/>
    </xf>
    <xf numFmtId="181" fontId="4" fillId="0" borderId="12" xfId="0" applyNumberFormat="1" applyFont="1" applyBorder="1" applyAlignment="1" applyProtection="1">
      <alignment horizontal="center" vertical="center" shrinkToFit="1"/>
      <protection hidden="1"/>
    </xf>
    <xf numFmtId="181" fontId="4" fillId="0" borderId="2" xfId="0" applyNumberFormat="1" applyFont="1" applyBorder="1" applyAlignment="1" applyProtection="1">
      <alignment horizontal="center" vertical="center" shrinkToFit="1"/>
      <protection hidden="1"/>
    </xf>
    <xf numFmtId="181" fontId="4" fillId="0" borderId="3" xfId="0" applyNumberFormat="1" applyFont="1" applyBorder="1" applyAlignment="1" applyProtection="1">
      <alignment horizontal="center" vertical="center" shrinkToFit="1"/>
      <protection hidden="1"/>
    </xf>
    <xf numFmtId="181" fontId="30" fillId="0" borderId="17" xfId="0" applyNumberFormat="1" applyFont="1" applyBorder="1" applyAlignment="1" applyProtection="1">
      <alignment horizontal="center" vertical="center" shrinkToFit="1"/>
      <protection hidden="1"/>
    </xf>
    <xf numFmtId="181" fontId="30" fillId="0" borderId="15" xfId="0" applyNumberFormat="1" applyFont="1" applyBorder="1" applyAlignment="1" applyProtection="1">
      <alignment horizontal="center" vertical="center" shrinkToFit="1"/>
      <protection hidden="1"/>
    </xf>
    <xf numFmtId="181" fontId="30" fillId="0" borderId="16" xfId="0" applyNumberFormat="1" applyFont="1" applyBorder="1" applyAlignment="1" applyProtection="1">
      <alignment horizontal="center" vertical="center" shrinkToFit="1"/>
      <protection hidden="1"/>
    </xf>
    <xf numFmtId="181" fontId="30" fillId="0" borderId="13" xfId="0" applyNumberFormat="1" applyFont="1" applyBorder="1" applyAlignment="1" applyProtection="1">
      <alignment horizontal="center" vertical="center" shrinkToFit="1"/>
      <protection hidden="1"/>
    </xf>
    <xf numFmtId="181" fontId="30" fillId="0" borderId="0" xfId="0" applyNumberFormat="1" applyFont="1" applyAlignment="1" applyProtection="1">
      <alignment horizontal="center" vertical="center" shrinkToFit="1"/>
      <protection hidden="1"/>
    </xf>
    <xf numFmtId="181" fontId="30" fillId="0" borderId="1" xfId="0" applyNumberFormat="1" applyFont="1" applyBorder="1" applyAlignment="1" applyProtection="1">
      <alignment horizontal="center" vertical="center" shrinkToFit="1"/>
      <protection hidden="1"/>
    </xf>
    <xf numFmtId="181" fontId="30" fillId="0" borderId="12" xfId="0" applyNumberFormat="1" applyFont="1" applyBorder="1" applyAlignment="1" applyProtection="1">
      <alignment horizontal="center" vertical="center" shrinkToFit="1"/>
      <protection hidden="1"/>
    </xf>
    <xf numFmtId="181" fontId="30" fillId="0" borderId="2" xfId="0" applyNumberFormat="1" applyFont="1" applyBorder="1" applyAlignment="1" applyProtection="1">
      <alignment horizontal="center" vertical="center" shrinkToFit="1"/>
      <protection hidden="1"/>
    </xf>
    <xf numFmtId="181" fontId="30" fillId="0" borderId="3" xfId="0" applyNumberFormat="1" applyFont="1" applyBorder="1" applyAlignment="1" applyProtection="1">
      <alignment horizontal="center" vertical="center" shrinkToFit="1"/>
      <protection hidden="1"/>
    </xf>
    <xf numFmtId="0" fontId="40" fillId="5" borderId="61" xfId="0" applyFont="1" applyFill="1" applyBorder="1" applyAlignment="1" applyProtection="1">
      <alignment horizontal="center" vertical="center" wrapText="1"/>
      <protection hidden="1"/>
    </xf>
    <xf numFmtId="0" fontId="40" fillId="5" borderId="23" xfId="0" applyFont="1" applyFill="1" applyBorder="1" applyAlignment="1" applyProtection="1">
      <alignment horizontal="center" vertical="center"/>
      <protection hidden="1"/>
    </xf>
    <xf numFmtId="0" fontId="38" fillId="0" borderId="14" xfId="0" applyFont="1" applyBorder="1" applyAlignment="1" applyProtection="1">
      <alignment horizontal="left" vertical="center"/>
      <protection hidden="1"/>
    </xf>
    <xf numFmtId="0" fontId="38" fillId="0" borderId="18" xfId="0" applyFont="1" applyBorder="1" applyAlignment="1" applyProtection="1">
      <alignment horizontal="left" vertical="center"/>
      <protection hidden="1"/>
    </xf>
    <xf numFmtId="0" fontId="49" fillId="0" borderId="0" xfId="0" applyFont="1" applyAlignment="1" applyProtection="1">
      <alignment horizontal="left" vertical="center"/>
      <protection hidden="1"/>
    </xf>
    <xf numFmtId="0" fontId="49" fillId="0" borderId="2" xfId="0" applyFont="1" applyBorder="1" applyAlignment="1" applyProtection="1">
      <alignment horizontal="left" vertical="center"/>
      <protection hidden="1"/>
    </xf>
    <xf numFmtId="0" fontId="49" fillId="0" borderId="0" xfId="0" applyFont="1" applyAlignment="1" applyProtection="1">
      <alignment horizontal="center" vertical="center"/>
      <protection hidden="1"/>
    </xf>
    <xf numFmtId="0" fontId="49" fillId="0" borderId="2" xfId="0" applyFont="1" applyBorder="1" applyAlignment="1" applyProtection="1">
      <alignment horizontal="center" vertical="center"/>
      <protection hidden="1"/>
    </xf>
    <xf numFmtId="0" fontId="57" fillId="0" borderId="0" xfId="0" applyFont="1" applyAlignment="1" applyProtection="1">
      <alignment horizontal="center" vertical="center"/>
      <protection hidden="1"/>
    </xf>
    <xf numFmtId="0" fontId="57" fillId="0" borderId="2" xfId="0" applyFont="1" applyBorder="1" applyAlignment="1" applyProtection="1">
      <alignment horizontal="center" vertical="center"/>
      <protection hidden="1"/>
    </xf>
    <xf numFmtId="0" fontId="48" fillId="0" borderId="0" xfId="0" applyFont="1" applyAlignment="1" applyProtection="1">
      <alignment horizontal="left" vertical="center" shrinkToFit="1"/>
      <protection hidden="1"/>
    </xf>
    <xf numFmtId="0" fontId="48" fillId="0" borderId="2" xfId="0" applyFont="1" applyBorder="1" applyAlignment="1" applyProtection="1">
      <alignment horizontal="left" vertical="center" shrinkToFit="1"/>
      <protection hidden="1"/>
    </xf>
    <xf numFmtId="0" fontId="67" fillId="0" borderId="15" xfId="0" applyFont="1" applyBorder="1" applyAlignment="1" applyProtection="1">
      <alignment horizontal="left" vertical="center" wrapText="1" shrinkToFit="1"/>
      <protection hidden="1"/>
    </xf>
    <xf numFmtId="0" fontId="67" fillId="0" borderId="2" xfId="0" applyFont="1" applyBorder="1" applyAlignment="1" applyProtection="1">
      <alignment horizontal="left" vertical="center" wrapText="1" shrinkToFit="1"/>
      <protection hidden="1"/>
    </xf>
    <xf numFmtId="0" fontId="63" fillId="0" borderId="0" xfId="0" applyFont="1" applyAlignment="1" applyProtection="1">
      <alignment horizontal="left" vertical="center" wrapText="1" shrinkToFit="1"/>
      <protection hidden="1"/>
    </xf>
    <xf numFmtId="0" fontId="63" fillId="0" borderId="2" xfId="0" applyFont="1" applyBorder="1" applyAlignment="1" applyProtection="1">
      <alignment horizontal="left" vertical="center" wrapText="1" shrinkToFit="1"/>
      <protection hidden="1"/>
    </xf>
    <xf numFmtId="0" fontId="48" fillId="0" borderId="0" xfId="0" applyFont="1" applyAlignment="1" applyProtection="1">
      <alignment horizontal="left" vertical="center"/>
      <protection hidden="1"/>
    </xf>
    <xf numFmtId="0" fontId="48" fillId="0" borderId="15" xfId="0" applyFont="1" applyBorder="1" applyAlignment="1" applyProtection="1">
      <alignment horizontal="left" vertical="center"/>
      <protection hidden="1"/>
    </xf>
    <xf numFmtId="0" fontId="48" fillId="0" borderId="2" xfId="0" applyFont="1" applyBorder="1" applyAlignment="1" applyProtection="1">
      <alignment horizontal="left" vertical="center"/>
      <protection hidden="1"/>
    </xf>
    <xf numFmtId="177" fontId="47" fillId="0" borderId="0" xfId="0" applyNumberFormat="1" applyFont="1" applyAlignment="1" applyProtection="1">
      <alignment horizontal="center" vertical="center" shrinkToFit="1"/>
      <protection hidden="1"/>
    </xf>
    <xf numFmtId="0" fontId="14" fillId="0" borderId="14" xfId="0" applyFont="1" applyBorder="1" applyAlignment="1" applyProtection="1">
      <alignment horizontal="center" vertical="center" shrinkToFit="1"/>
      <protection hidden="1"/>
    </xf>
    <xf numFmtId="0" fontId="14" fillId="0" borderId="14" xfId="0" applyFont="1" applyBorder="1" applyAlignment="1" applyProtection="1">
      <alignment horizontal="center" vertical="center"/>
      <protection hidden="1"/>
    </xf>
  </cellXfs>
  <cellStyles count="6">
    <cellStyle name="ハイパーリンク" xfId="5" builtinId="8"/>
    <cellStyle name="桁区切り" xfId="1" builtinId="6"/>
    <cellStyle name="桁区切り 2" xfId="4" xr:uid="{00000000-0005-0000-0000-000002000000}"/>
    <cellStyle name="通貨" xfId="2" builtinId="7"/>
    <cellStyle name="標準" xfId="0" builtinId="0"/>
    <cellStyle name="標準 2" xfId="3" xr:uid="{00000000-0005-0000-0000-000005000000}"/>
  </cellStyles>
  <dxfs count="45">
    <dxf>
      <font>
        <color rgb="FFFFC000"/>
      </font>
      <fill>
        <patternFill>
          <bgColor rgb="FFFFC7CE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3B7F3"/>
        </patternFill>
      </fill>
    </dxf>
    <dxf>
      <fill>
        <patternFill>
          <bgColor rgb="FFFFCFFD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</dxf>
    <dxf>
      <font>
        <color theme="1"/>
      </font>
      <fill>
        <patternFill>
          <bgColor rgb="FFFFCCFF"/>
        </patternFill>
      </fill>
    </dxf>
    <dxf>
      <font>
        <color rgb="FFFF0000"/>
      </font>
    </dxf>
    <dxf>
      <font>
        <color theme="0"/>
      </font>
    </dxf>
    <dxf>
      <font>
        <color auto="1"/>
      </font>
    </dxf>
    <dxf>
      <font>
        <color rgb="FFFFC000"/>
      </font>
      <fill>
        <patternFill>
          <bgColor rgb="FFFFC7CE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3B7F3"/>
        </patternFill>
      </fill>
    </dxf>
    <dxf>
      <fill>
        <patternFill>
          <bgColor rgb="FFFFCFFD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</dxf>
    <dxf>
      <font>
        <color theme="1"/>
      </font>
      <fill>
        <patternFill>
          <bgColor rgb="FFFFCCFF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</dxf>
    <dxf>
      <font>
        <color rgb="FFFF0000"/>
      </font>
    </dxf>
    <dxf>
      <font>
        <color theme="0"/>
      </font>
    </dxf>
    <dxf>
      <font>
        <color rgb="FFFFC000"/>
      </font>
      <fill>
        <patternFill>
          <bgColor rgb="FFFFC7CE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3B7F3"/>
        </patternFill>
      </fill>
    </dxf>
    <dxf>
      <fill>
        <patternFill>
          <bgColor rgb="FFFFCFFD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</dxf>
    <dxf>
      <font>
        <color theme="1"/>
      </font>
      <fill>
        <patternFill>
          <bgColor rgb="FFFFCCFF"/>
        </patternFill>
      </fill>
    </dxf>
    <dxf>
      <font>
        <color rgb="FFFF0000"/>
      </font>
    </dxf>
    <dxf>
      <font>
        <color theme="0"/>
      </font>
    </dxf>
    <dxf>
      <font>
        <color auto="1"/>
      </font>
    </dxf>
  </dxfs>
  <tableStyles count="0" defaultTableStyle="TableStyleMedium2" defaultPivotStyle="PivotStyleLight16"/>
  <colors>
    <mruColors>
      <color rgb="FFFFDDFF"/>
      <color rgb="FFFFCCCC"/>
      <color rgb="FFFFCCFF"/>
      <color rgb="FFEDB9E3"/>
      <color rgb="FFF2C4EF"/>
      <color rgb="FFF3B7F3"/>
      <color rgb="FFF2B4F2"/>
      <color rgb="FFFFCFFD"/>
      <color rgb="FFF3C5F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H$3" lockText="1" noThreeD="1"/>
</file>

<file path=xl/ctrlProps/ctrlProp10.xml><?xml version="1.0" encoding="utf-8"?>
<formControlPr xmlns="http://schemas.microsoft.com/office/spreadsheetml/2009/9/main" objectType="CheckBox" fmlaLink="$H$17" lockText="1" noThreeD="1"/>
</file>

<file path=xl/ctrlProps/ctrlProp11.xml><?xml version="1.0" encoding="utf-8"?>
<formControlPr xmlns="http://schemas.microsoft.com/office/spreadsheetml/2009/9/main" objectType="CheckBox" fmlaLink="$H$6" lockText="1" noThreeD="1"/>
</file>

<file path=xl/ctrlProps/ctrlProp12.xml><?xml version="1.0" encoding="utf-8"?>
<formControlPr xmlns="http://schemas.microsoft.com/office/spreadsheetml/2009/9/main" objectType="CheckBox" fmlaLink="$H$7" lockText="1" noThreeD="1"/>
</file>

<file path=xl/ctrlProps/ctrlProp13.xml><?xml version="1.0" encoding="utf-8"?>
<formControlPr xmlns="http://schemas.microsoft.com/office/spreadsheetml/2009/9/main" objectType="CheckBox" fmlaLink="$H$10" lockText="1" noThreeD="1"/>
</file>

<file path=xl/ctrlProps/ctrlProp14.xml><?xml version="1.0" encoding="utf-8"?>
<formControlPr xmlns="http://schemas.microsoft.com/office/spreadsheetml/2009/9/main" objectType="CheckBox" fmlaLink="$H$13" lockText="1" noThreeD="1"/>
</file>

<file path=xl/ctrlProps/ctrlProp2.xml><?xml version="1.0" encoding="utf-8"?>
<formControlPr xmlns="http://schemas.microsoft.com/office/spreadsheetml/2009/9/main" objectType="CheckBox" fmlaLink="$H$4" lockText="1" noThreeD="1"/>
</file>

<file path=xl/ctrlProps/ctrlProp3.xml><?xml version="1.0" encoding="utf-8"?>
<formControlPr xmlns="http://schemas.microsoft.com/office/spreadsheetml/2009/9/main" objectType="CheckBox" fmlaLink="$H$5" lockText="1" noThreeD="1"/>
</file>

<file path=xl/ctrlProps/ctrlProp4.xml><?xml version="1.0" encoding="utf-8"?>
<formControlPr xmlns="http://schemas.microsoft.com/office/spreadsheetml/2009/9/main" objectType="CheckBox" fmlaLink="$H$8" lockText="1" noThreeD="1"/>
</file>

<file path=xl/ctrlProps/ctrlProp5.xml><?xml version="1.0" encoding="utf-8"?>
<formControlPr xmlns="http://schemas.microsoft.com/office/spreadsheetml/2009/9/main" objectType="CheckBox" fmlaLink="$H$9" lockText="1" noThreeD="1"/>
</file>

<file path=xl/ctrlProps/ctrlProp6.xml><?xml version="1.0" encoding="utf-8"?>
<formControlPr xmlns="http://schemas.microsoft.com/office/spreadsheetml/2009/9/main" objectType="CheckBox" fmlaLink="$H$11" lockText="1" noThreeD="1"/>
</file>

<file path=xl/ctrlProps/ctrlProp7.xml><?xml version="1.0" encoding="utf-8"?>
<formControlPr xmlns="http://schemas.microsoft.com/office/spreadsheetml/2009/9/main" objectType="CheckBox" fmlaLink="$H$12" lockText="1" noThreeD="1"/>
</file>

<file path=xl/ctrlProps/ctrlProp8.xml><?xml version="1.0" encoding="utf-8"?>
<formControlPr xmlns="http://schemas.microsoft.com/office/spreadsheetml/2009/9/main" objectType="CheckBox" fmlaLink="$H$14" lockText="1" noThreeD="1"/>
</file>

<file path=xl/ctrlProps/ctrlProp9.xml><?xml version="1.0" encoding="utf-8"?>
<formControlPr xmlns="http://schemas.microsoft.com/office/spreadsheetml/2009/9/main" objectType="CheckBox" fmlaLink="$H$15" lockText="1" noThreeD="1"/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54</xdr:col>
      <xdr:colOff>115956</xdr:colOff>
      <xdr:row>0</xdr:row>
      <xdr:rowOff>8282</xdr:rowOff>
    </xdr:from>
    <xdr:to>
      <xdr:col>69</xdr:col>
      <xdr:colOff>96864</xdr:colOff>
      <xdr:row>9</xdr:row>
      <xdr:rowOff>24216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010405" y="8282"/>
          <a:ext cx="2951417" cy="1372036"/>
        </a:xfrm>
        <a:prstGeom prst="rect">
          <a:avLst/>
        </a:prstGeom>
        <a:solidFill>
          <a:srgbClr val="FFCCFF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申請書の書き方</a:t>
          </a:r>
          <a:endParaRPr kumimoji="1" lang="en-US" altLang="ja-JP" sz="18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試験を依頼される方へ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記入例（別シート）を参考に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赤色</a:t>
          </a:r>
          <a:r>
            <a:rPr kumimoji="1" lang="ja-JP" altLang="en-US" sz="1100" b="1">
              <a:solidFill>
                <a:schemeClr val="tx1"/>
              </a:solidFill>
            </a:rPr>
            <a:t>でし示した欄に記入願います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en-US" altLang="ja-JP" sz="1100" b="1">
              <a:solidFill>
                <a:schemeClr val="tx1"/>
              </a:solidFill>
            </a:rPr>
            <a:t>※</a:t>
          </a:r>
          <a:r>
            <a:rPr kumimoji="1" lang="ja-JP" altLang="en-US" sz="1100" b="1">
              <a:solidFill>
                <a:schemeClr val="tx1"/>
              </a:solidFill>
            </a:rPr>
            <a:t>空欄に入力すると</a:t>
          </a:r>
          <a:r>
            <a:rPr kumimoji="1" lang="ja-JP" altLang="en-US" sz="1100" b="1" u="sng">
              <a:solidFill>
                <a:schemeClr val="tx1"/>
              </a:solidFill>
            </a:rPr>
            <a:t>色が消えます</a:t>
          </a:r>
          <a:endParaRPr kumimoji="1" lang="en-US" altLang="ja-JP" sz="1100" b="1" u="sng">
            <a:solidFill>
              <a:schemeClr val="tx1"/>
            </a:solidFill>
          </a:endParaRPr>
        </a:p>
        <a:p>
          <a:pPr algn="l"/>
          <a:r>
            <a:rPr kumimoji="1" lang="en-US" altLang="ja-JP" sz="1100" b="1">
              <a:solidFill>
                <a:schemeClr val="tx1"/>
              </a:solidFill>
            </a:rPr>
            <a:t>※</a:t>
          </a:r>
          <a:r>
            <a:rPr kumimoji="1" lang="ja-JP" altLang="en-US" sz="1100" b="1">
              <a:solidFill>
                <a:schemeClr val="tx1"/>
              </a:solidFill>
            </a:rPr>
            <a:t>塗りつぶし色は印刷されません</a:t>
          </a:r>
          <a:endParaRPr kumimoji="1" lang="en-US" altLang="ja-JP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131258</xdr:colOff>
      <xdr:row>83</xdr:row>
      <xdr:rowOff>17196</xdr:rowOff>
    </xdr:from>
    <xdr:to>
      <xdr:col>12</xdr:col>
      <xdr:colOff>52576</xdr:colOff>
      <xdr:row>92</xdr:row>
      <xdr:rowOff>50328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17008" y="13075971"/>
          <a:ext cx="1350068" cy="1319007"/>
        </a:xfrm>
        <a:prstGeom prst="ellipse">
          <a:avLst/>
        </a:prstGeom>
        <a:noFill/>
        <a:ln w="3175">
          <a:solidFill>
            <a:schemeClr val="tx1">
              <a:alpha val="25000"/>
            </a:schemeClr>
          </a:solidFill>
          <a:prstDash val="dash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>
                  <a:alpha val="25000"/>
                </a:schemeClr>
              </a:solidFill>
            </a:rPr>
            <a:t>受付印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54</xdr:col>
      <xdr:colOff>115955</xdr:colOff>
      <xdr:row>0</xdr:row>
      <xdr:rowOff>8282</xdr:rowOff>
    </xdr:from>
    <xdr:to>
      <xdr:col>68</xdr:col>
      <xdr:colOff>403601</xdr:colOff>
      <xdr:row>9</xdr:row>
      <xdr:rowOff>16144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8010404" y="8282"/>
          <a:ext cx="2830337" cy="1363964"/>
        </a:xfrm>
        <a:prstGeom prst="rect">
          <a:avLst/>
        </a:prstGeom>
        <a:solidFill>
          <a:srgbClr val="FFCCFF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申請書の書き方</a:t>
          </a:r>
          <a:endParaRPr kumimoji="1" lang="en-US" altLang="ja-JP" sz="18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試験を依頼される方へ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記入例（別シート）を参考に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赤色</a:t>
          </a:r>
          <a:r>
            <a:rPr kumimoji="1" lang="ja-JP" altLang="en-US" sz="1100" b="1">
              <a:solidFill>
                <a:schemeClr val="tx1"/>
              </a:solidFill>
            </a:rPr>
            <a:t>でし示した欄に記入願います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en-US" altLang="ja-JP" sz="1100" b="1">
              <a:solidFill>
                <a:schemeClr val="tx1"/>
              </a:solidFill>
            </a:rPr>
            <a:t>※</a:t>
          </a:r>
          <a:r>
            <a:rPr kumimoji="1" lang="ja-JP" altLang="en-US" sz="1100" b="1">
              <a:solidFill>
                <a:schemeClr val="tx1"/>
              </a:solidFill>
            </a:rPr>
            <a:t>空欄に入力すると</a:t>
          </a:r>
          <a:r>
            <a:rPr kumimoji="1" lang="ja-JP" altLang="en-US" sz="1100" b="1" u="sng">
              <a:solidFill>
                <a:schemeClr val="tx1"/>
              </a:solidFill>
            </a:rPr>
            <a:t>色が消えます</a:t>
          </a:r>
          <a:endParaRPr kumimoji="1" lang="en-US" altLang="ja-JP" sz="1100" b="1" u="sng">
            <a:solidFill>
              <a:schemeClr val="tx1"/>
            </a:solidFill>
          </a:endParaRPr>
        </a:p>
        <a:p>
          <a:pPr algn="l"/>
          <a:r>
            <a:rPr kumimoji="1" lang="en-US" altLang="ja-JP" sz="1100" b="1">
              <a:solidFill>
                <a:schemeClr val="tx1"/>
              </a:solidFill>
            </a:rPr>
            <a:t>※</a:t>
          </a:r>
          <a:r>
            <a:rPr kumimoji="1" lang="ja-JP" altLang="en-US" sz="1100" b="1">
              <a:solidFill>
                <a:schemeClr val="tx1"/>
              </a:solidFill>
            </a:rPr>
            <a:t>塗りつぶし色は印刷されません</a:t>
          </a:r>
          <a:endParaRPr kumimoji="1" lang="en-US" altLang="ja-JP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131258</xdr:colOff>
      <xdr:row>98</xdr:row>
      <xdr:rowOff>17196</xdr:rowOff>
    </xdr:from>
    <xdr:to>
      <xdr:col>12</xdr:col>
      <xdr:colOff>52576</xdr:colOff>
      <xdr:row>107</xdr:row>
      <xdr:rowOff>50328</xdr:rowOff>
    </xdr:to>
    <xdr:sp macro="" textlink="">
      <xdr:nvSpPr>
        <xdr:cNvPr id="6" name="円/楕円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421851" y="13586285"/>
          <a:ext cx="1374284" cy="1340801"/>
        </a:xfrm>
        <a:prstGeom prst="ellipse">
          <a:avLst/>
        </a:prstGeom>
        <a:noFill/>
        <a:ln w="3175">
          <a:solidFill>
            <a:schemeClr val="tx1">
              <a:alpha val="25000"/>
            </a:schemeClr>
          </a:solidFill>
          <a:prstDash val="dash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>
                  <a:alpha val="25000"/>
                </a:schemeClr>
              </a:solidFill>
            </a:rPr>
            <a:t>受付印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54</xdr:col>
      <xdr:colOff>115956</xdr:colOff>
      <xdr:row>0</xdr:row>
      <xdr:rowOff>8282</xdr:rowOff>
    </xdr:from>
    <xdr:to>
      <xdr:col>74</xdr:col>
      <xdr:colOff>88792</xdr:colOff>
      <xdr:row>9</xdr:row>
      <xdr:rowOff>32288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010405" y="8282"/>
          <a:ext cx="2725400" cy="1380108"/>
        </a:xfrm>
        <a:prstGeom prst="rect">
          <a:avLst/>
        </a:prstGeom>
        <a:solidFill>
          <a:srgbClr val="FFCCFF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申請書の書き方</a:t>
          </a:r>
          <a:endParaRPr kumimoji="1" lang="en-US" altLang="ja-JP" sz="18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試験を依頼される方へ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記入例（別シート）を参考に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赤色</a:t>
          </a:r>
          <a:r>
            <a:rPr kumimoji="1" lang="ja-JP" altLang="en-US" sz="1100" b="1">
              <a:solidFill>
                <a:schemeClr val="tx1"/>
              </a:solidFill>
            </a:rPr>
            <a:t>でし示した欄に記入願います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en-US" altLang="ja-JP" sz="1100" b="1">
              <a:solidFill>
                <a:schemeClr val="tx1"/>
              </a:solidFill>
            </a:rPr>
            <a:t>※</a:t>
          </a:r>
          <a:r>
            <a:rPr kumimoji="1" lang="ja-JP" altLang="en-US" sz="1100" b="1">
              <a:solidFill>
                <a:schemeClr val="tx1"/>
              </a:solidFill>
            </a:rPr>
            <a:t>空欄に入力すると</a:t>
          </a:r>
          <a:r>
            <a:rPr kumimoji="1" lang="ja-JP" altLang="en-US" sz="1100" b="1" u="sng">
              <a:solidFill>
                <a:schemeClr val="tx1"/>
              </a:solidFill>
            </a:rPr>
            <a:t>色が消えます</a:t>
          </a:r>
          <a:endParaRPr kumimoji="1" lang="en-US" altLang="ja-JP" sz="1100" b="1" u="sng">
            <a:solidFill>
              <a:schemeClr val="tx1"/>
            </a:solidFill>
          </a:endParaRPr>
        </a:p>
        <a:p>
          <a:pPr algn="l"/>
          <a:r>
            <a:rPr kumimoji="1" lang="en-US" altLang="ja-JP" sz="1100" b="1">
              <a:solidFill>
                <a:schemeClr val="tx1"/>
              </a:solidFill>
            </a:rPr>
            <a:t>※</a:t>
          </a:r>
          <a:r>
            <a:rPr kumimoji="1" lang="ja-JP" altLang="en-US" sz="1100" b="1">
              <a:solidFill>
                <a:schemeClr val="tx1"/>
              </a:solidFill>
            </a:rPr>
            <a:t>塗りつぶし色は印刷されません</a:t>
          </a:r>
          <a:endParaRPr kumimoji="1" lang="en-US" altLang="ja-JP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131258</xdr:colOff>
      <xdr:row>83</xdr:row>
      <xdr:rowOff>17196</xdr:rowOff>
    </xdr:from>
    <xdr:to>
      <xdr:col>12</xdr:col>
      <xdr:colOff>52576</xdr:colOff>
      <xdr:row>92</xdr:row>
      <xdr:rowOff>50328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17008" y="11361471"/>
          <a:ext cx="1350068" cy="1319007"/>
        </a:xfrm>
        <a:prstGeom prst="ellipse">
          <a:avLst/>
        </a:prstGeom>
        <a:noFill/>
        <a:ln w="3175">
          <a:solidFill>
            <a:schemeClr val="tx1">
              <a:alpha val="25000"/>
            </a:schemeClr>
          </a:solidFill>
          <a:prstDash val="dash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>
                  <a:alpha val="25000"/>
                </a:schemeClr>
              </a:solidFill>
            </a:rPr>
            <a:t>受付印</a:t>
          </a:r>
        </a:p>
      </xdr:txBody>
    </xdr:sp>
    <xdr:clientData/>
  </xdr:twoCellAnchor>
  <xdr:twoCellAnchor>
    <xdr:from>
      <xdr:col>4</xdr:col>
      <xdr:colOff>32288</xdr:colOff>
      <xdr:row>58</xdr:row>
      <xdr:rowOff>56504</xdr:rowOff>
    </xdr:from>
    <xdr:to>
      <xdr:col>49</xdr:col>
      <xdr:colOff>116511</xdr:colOff>
      <xdr:row>91</xdr:row>
      <xdr:rowOff>40360</xdr:rowOff>
    </xdr:to>
    <xdr:sp macro="" textlink="">
      <xdr:nvSpPr>
        <xdr:cNvPr id="4" name="角丸四角形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13474" y="8096250"/>
          <a:ext cx="6622571" cy="4617203"/>
        </a:xfrm>
        <a:prstGeom prst="roundRect">
          <a:avLst/>
        </a:prstGeom>
        <a:solidFill>
          <a:srgbClr val="CC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4800">
              <a:solidFill>
                <a:sysClr val="windowText" lastClr="000000"/>
              </a:solidFill>
            </a:rPr>
            <a:t>センター職員記入欄</a:t>
          </a:r>
        </a:p>
      </xdr:txBody>
    </xdr:sp>
    <xdr:clientData/>
  </xdr:twoCellAnchor>
  <xdr:twoCellAnchor>
    <xdr:from>
      <xdr:col>1</xdr:col>
      <xdr:colOff>137225</xdr:colOff>
      <xdr:row>0</xdr:row>
      <xdr:rowOff>0</xdr:rowOff>
    </xdr:from>
    <xdr:to>
      <xdr:col>47</xdr:col>
      <xdr:colOff>76152</xdr:colOff>
      <xdr:row>8</xdr:row>
      <xdr:rowOff>129152</xdr:rowOff>
    </xdr:to>
    <xdr:sp macro="" textlink="">
      <xdr:nvSpPr>
        <xdr:cNvPr id="5" name="角丸四角形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82522" y="0"/>
          <a:ext cx="6622571" cy="1291525"/>
        </a:xfrm>
        <a:prstGeom prst="roundRect">
          <a:avLst/>
        </a:prstGeom>
        <a:solidFill>
          <a:srgbClr val="CC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4800">
              <a:solidFill>
                <a:sysClr val="windowText" lastClr="000000"/>
              </a:solidFill>
            </a:rPr>
            <a:t>センター職員記入欄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</xdr:colOff>
          <xdr:row>2</xdr:row>
          <xdr:rowOff>6350</xdr:rowOff>
        </xdr:from>
        <xdr:to>
          <xdr:col>9</xdr:col>
          <xdr:colOff>31750</xdr:colOff>
          <xdr:row>3</xdr:row>
          <xdr:rowOff>0</xdr:rowOff>
        </xdr:to>
        <xdr:sp macro="" textlink="">
          <xdr:nvSpPr>
            <xdr:cNvPr id="40961" name="Check Box 1" hidden="1">
              <a:extLst>
                <a:ext uri="{63B3BB69-23CF-44E3-9099-C40C66FF867C}">
                  <a14:compatExt spid="_x0000_s40961"/>
                </a:ext>
                <a:ext uri="{FF2B5EF4-FFF2-40B4-BE49-F238E27FC236}">
                  <a16:creationId xmlns:a16="http://schemas.microsoft.com/office/drawing/2014/main" id="{00000000-0008-0000-0300-000001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</xdr:colOff>
          <xdr:row>3</xdr:row>
          <xdr:rowOff>6350</xdr:rowOff>
        </xdr:from>
        <xdr:to>
          <xdr:col>9</xdr:col>
          <xdr:colOff>31750</xdr:colOff>
          <xdr:row>4</xdr:row>
          <xdr:rowOff>0</xdr:rowOff>
        </xdr:to>
        <xdr:sp macro="" textlink="">
          <xdr:nvSpPr>
            <xdr:cNvPr id="40962" name="Check Box 2" hidden="1">
              <a:extLst>
                <a:ext uri="{63B3BB69-23CF-44E3-9099-C40C66FF867C}">
                  <a14:compatExt spid="_x0000_s40962"/>
                </a:ext>
                <a:ext uri="{FF2B5EF4-FFF2-40B4-BE49-F238E27FC236}">
                  <a16:creationId xmlns:a16="http://schemas.microsoft.com/office/drawing/2014/main" id="{00000000-0008-0000-0300-000002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</xdr:colOff>
          <xdr:row>4</xdr:row>
          <xdr:rowOff>6350</xdr:rowOff>
        </xdr:from>
        <xdr:to>
          <xdr:col>9</xdr:col>
          <xdr:colOff>25400</xdr:colOff>
          <xdr:row>5</xdr:row>
          <xdr:rowOff>0</xdr:rowOff>
        </xdr:to>
        <xdr:sp macro="" textlink="">
          <xdr:nvSpPr>
            <xdr:cNvPr id="40963" name="Check Box 3" hidden="1">
              <a:extLst>
                <a:ext uri="{63B3BB69-23CF-44E3-9099-C40C66FF867C}">
                  <a14:compatExt spid="_x0000_s40963"/>
                </a:ext>
                <a:ext uri="{FF2B5EF4-FFF2-40B4-BE49-F238E27FC236}">
                  <a16:creationId xmlns:a16="http://schemas.microsoft.com/office/drawing/2014/main" id="{00000000-0008-0000-0300-000003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0</xdr:rowOff>
        </xdr:from>
        <xdr:to>
          <xdr:col>9</xdr:col>
          <xdr:colOff>25400</xdr:colOff>
          <xdr:row>7</xdr:row>
          <xdr:rowOff>152400</xdr:rowOff>
        </xdr:to>
        <xdr:sp macro="" textlink="">
          <xdr:nvSpPr>
            <xdr:cNvPr id="40965" name="Check Box 5" hidden="1">
              <a:extLst>
                <a:ext uri="{63B3BB69-23CF-44E3-9099-C40C66FF867C}">
                  <a14:compatExt spid="_x0000_s40965"/>
                </a:ext>
                <a:ext uri="{FF2B5EF4-FFF2-40B4-BE49-F238E27FC236}">
                  <a16:creationId xmlns:a16="http://schemas.microsoft.com/office/drawing/2014/main" id="{00000000-0008-0000-0300-000005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</xdr:row>
          <xdr:rowOff>0</xdr:rowOff>
        </xdr:from>
        <xdr:to>
          <xdr:col>9</xdr:col>
          <xdr:colOff>6350</xdr:colOff>
          <xdr:row>9</xdr:row>
          <xdr:rowOff>0</xdr:rowOff>
        </xdr:to>
        <xdr:sp macro="" textlink="">
          <xdr:nvSpPr>
            <xdr:cNvPr id="40967" name="Check Box 7" hidden="1">
              <a:extLst>
                <a:ext uri="{63B3BB69-23CF-44E3-9099-C40C66FF867C}">
                  <a14:compatExt spid="_x0000_s40967"/>
                </a:ext>
                <a:ext uri="{FF2B5EF4-FFF2-40B4-BE49-F238E27FC236}">
                  <a16:creationId xmlns:a16="http://schemas.microsoft.com/office/drawing/2014/main" id="{00000000-0008-0000-0300-000007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</xdr:colOff>
          <xdr:row>10</xdr:row>
          <xdr:rowOff>0</xdr:rowOff>
        </xdr:from>
        <xdr:to>
          <xdr:col>9</xdr:col>
          <xdr:colOff>31750</xdr:colOff>
          <xdr:row>10</xdr:row>
          <xdr:rowOff>152400</xdr:rowOff>
        </xdr:to>
        <xdr:sp macro="" textlink="">
          <xdr:nvSpPr>
            <xdr:cNvPr id="40968" name="Check Box 8" hidden="1">
              <a:extLst>
                <a:ext uri="{63B3BB69-23CF-44E3-9099-C40C66FF867C}">
                  <a14:compatExt spid="_x0000_s40968"/>
                </a:ext>
                <a:ext uri="{FF2B5EF4-FFF2-40B4-BE49-F238E27FC236}">
                  <a16:creationId xmlns:a16="http://schemas.microsoft.com/office/drawing/2014/main" id="{00000000-0008-0000-0300-000008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</xdr:colOff>
          <xdr:row>11</xdr:row>
          <xdr:rowOff>6350</xdr:rowOff>
        </xdr:from>
        <xdr:to>
          <xdr:col>9</xdr:col>
          <xdr:colOff>25400</xdr:colOff>
          <xdr:row>12</xdr:row>
          <xdr:rowOff>6350</xdr:rowOff>
        </xdr:to>
        <xdr:sp macro="" textlink="">
          <xdr:nvSpPr>
            <xdr:cNvPr id="40969" name="Check Box 9" hidden="1">
              <a:extLst>
                <a:ext uri="{63B3BB69-23CF-44E3-9099-C40C66FF867C}">
                  <a14:compatExt spid="_x0000_s40969"/>
                </a:ext>
                <a:ext uri="{FF2B5EF4-FFF2-40B4-BE49-F238E27FC236}">
                  <a16:creationId xmlns:a16="http://schemas.microsoft.com/office/drawing/2014/main" id="{00000000-0008-0000-0300-000009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13</xdr:row>
          <xdr:rowOff>0</xdr:rowOff>
        </xdr:from>
        <xdr:to>
          <xdr:col>9</xdr:col>
          <xdr:colOff>25400</xdr:colOff>
          <xdr:row>14</xdr:row>
          <xdr:rowOff>0</xdr:rowOff>
        </xdr:to>
        <xdr:sp macro="" textlink="">
          <xdr:nvSpPr>
            <xdr:cNvPr id="40971" name="Check Box 11" hidden="1">
              <a:extLst>
                <a:ext uri="{63B3BB69-23CF-44E3-9099-C40C66FF867C}">
                  <a14:compatExt spid="_x0000_s40971"/>
                </a:ext>
                <a:ext uri="{FF2B5EF4-FFF2-40B4-BE49-F238E27FC236}">
                  <a16:creationId xmlns:a16="http://schemas.microsoft.com/office/drawing/2014/main" id="{00000000-0008-0000-0300-00000B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14</xdr:row>
          <xdr:rowOff>0</xdr:rowOff>
        </xdr:from>
        <xdr:to>
          <xdr:col>9</xdr:col>
          <xdr:colOff>25400</xdr:colOff>
          <xdr:row>15</xdr:row>
          <xdr:rowOff>0</xdr:rowOff>
        </xdr:to>
        <xdr:sp macro="" textlink="">
          <xdr:nvSpPr>
            <xdr:cNvPr id="40972" name="Check Box 12" hidden="1">
              <a:extLst>
                <a:ext uri="{63B3BB69-23CF-44E3-9099-C40C66FF867C}">
                  <a14:compatExt spid="_x0000_s40972"/>
                </a:ext>
                <a:ext uri="{FF2B5EF4-FFF2-40B4-BE49-F238E27FC236}">
                  <a16:creationId xmlns:a16="http://schemas.microsoft.com/office/drawing/2014/main" id="{00000000-0008-0000-0300-00000C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</xdr:row>
          <xdr:rowOff>0</xdr:rowOff>
        </xdr:from>
        <xdr:to>
          <xdr:col>9</xdr:col>
          <xdr:colOff>25400</xdr:colOff>
          <xdr:row>17</xdr:row>
          <xdr:rowOff>0</xdr:rowOff>
        </xdr:to>
        <xdr:sp macro="" textlink="">
          <xdr:nvSpPr>
            <xdr:cNvPr id="40973" name="Check Box 13" hidden="1">
              <a:extLst>
                <a:ext uri="{63B3BB69-23CF-44E3-9099-C40C66FF867C}">
                  <a14:compatExt spid="_x0000_s40973"/>
                </a:ext>
                <a:ext uri="{FF2B5EF4-FFF2-40B4-BE49-F238E27FC236}">
                  <a16:creationId xmlns:a16="http://schemas.microsoft.com/office/drawing/2014/main" id="{00000000-0008-0000-0300-00000D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10</xdr:col>
      <xdr:colOff>171449</xdr:colOff>
      <xdr:row>0</xdr:row>
      <xdr:rowOff>57150</xdr:rowOff>
    </xdr:from>
    <xdr:to>
      <xdr:col>17</xdr:col>
      <xdr:colOff>428625</xdr:colOff>
      <xdr:row>9</xdr:row>
      <xdr:rowOff>104775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8486774" y="57150"/>
          <a:ext cx="4543426" cy="1476375"/>
        </a:xfrm>
        <a:prstGeom prst="rect">
          <a:avLst/>
        </a:prstGeom>
        <a:solidFill>
          <a:srgbClr val="FFCCFF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000" b="1">
              <a:solidFill>
                <a:schemeClr val="tx1"/>
              </a:solidFill>
            </a:rPr>
            <a:t>申請書の書き方</a:t>
          </a:r>
          <a:endParaRPr kumimoji="1" lang="en-US" altLang="ja-JP" sz="2000" b="1">
            <a:solidFill>
              <a:schemeClr val="tx1"/>
            </a:solidFill>
          </a:endParaRPr>
        </a:p>
        <a:p>
          <a:pPr algn="l"/>
          <a:r>
            <a:rPr kumimoji="1" lang="ja-JP" altLang="en-US" sz="1100" b="0">
              <a:solidFill>
                <a:schemeClr val="tx1"/>
              </a:solidFill>
            </a:rPr>
            <a:t>実施する試験項目の右にある</a:t>
          </a:r>
          <a:r>
            <a:rPr kumimoji="1" lang="ja-JP" altLang="en-US" sz="1100" b="1">
              <a:solidFill>
                <a:schemeClr val="tx1"/>
              </a:solidFill>
            </a:rPr>
            <a:t>□に✓を入力</a:t>
          </a:r>
          <a:r>
            <a:rPr kumimoji="1" lang="ja-JP" altLang="en-US" sz="1100" b="0">
              <a:solidFill>
                <a:schemeClr val="tx1"/>
              </a:solidFill>
            </a:rPr>
            <a:t>願います</a:t>
          </a:r>
          <a:endParaRPr kumimoji="1" lang="en-US" altLang="ja-JP" sz="1100" b="0">
            <a:solidFill>
              <a:schemeClr val="tx1"/>
            </a:solidFill>
          </a:endParaRPr>
        </a:p>
        <a:p>
          <a:pPr algn="l"/>
          <a:r>
            <a:rPr kumimoji="1" lang="ja-JP" altLang="en-US" sz="1100" b="0">
              <a:solidFill>
                <a:schemeClr val="tx1"/>
              </a:solidFill>
            </a:rPr>
            <a:t>□をクリックするとチェックが入力されます</a:t>
          </a:r>
          <a:endParaRPr kumimoji="1" lang="en-US" altLang="ja-JP" sz="1100" b="0">
            <a:solidFill>
              <a:schemeClr val="tx1"/>
            </a:solidFill>
          </a:endParaRPr>
        </a:p>
        <a:p>
          <a:pPr algn="l"/>
          <a:r>
            <a:rPr kumimoji="1" lang="ja-JP" altLang="en-US" sz="1100" b="0">
              <a:solidFill>
                <a:schemeClr val="tx1"/>
              </a:solidFill>
            </a:rPr>
            <a:t>選択した機器の情報が試験・分析・検査使用申請書（</a:t>
          </a:r>
          <a:r>
            <a:rPr kumimoji="1" lang="ja-JP" altLang="en-US" sz="1100" b="1">
              <a:solidFill>
                <a:schemeClr val="tx1"/>
              </a:solidFill>
            </a:rPr>
            <a:t>別シート</a:t>
          </a:r>
          <a:r>
            <a:rPr kumimoji="1" lang="ja-JP" altLang="en-US" sz="1100" b="0">
              <a:solidFill>
                <a:schemeClr val="tx1"/>
              </a:solidFill>
            </a:rPr>
            <a:t>）</a:t>
          </a:r>
          <a:endParaRPr kumimoji="1" lang="en-US" altLang="ja-JP" sz="1100" b="0">
            <a:solidFill>
              <a:schemeClr val="tx1"/>
            </a:solidFill>
          </a:endParaRPr>
        </a:p>
        <a:p>
          <a:pPr algn="l"/>
          <a:r>
            <a:rPr kumimoji="1" lang="ja-JP" altLang="en-US" sz="1100" b="0">
              <a:solidFill>
                <a:schemeClr val="tx1"/>
              </a:solidFill>
            </a:rPr>
            <a:t>に反映されます</a:t>
          </a:r>
        </a:p>
        <a:p>
          <a:pPr algn="l"/>
          <a:r>
            <a:rPr kumimoji="1" lang="ja-JP" altLang="en-US" sz="1100" b="0">
              <a:solidFill>
                <a:schemeClr val="tx1"/>
              </a:solidFill>
            </a:rPr>
            <a:t>試験の詳細は下記ページで確認できます</a:t>
          </a:r>
          <a:endParaRPr kumimoji="1" lang="en-US" altLang="ja-JP" sz="1100" b="0">
            <a:solidFill>
              <a:schemeClr val="tx1"/>
            </a:solidFill>
          </a:endParaRPr>
        </a:p>
      </xdr:txBody>
    </xdr:sp>
    <xdr:clientData/>
  </xdr:twoCellAnchor>
  <xdr:twoCellAnchor>
    <xdr:from>
      <xdr:col>10</xdr:col>
      <xdr:colOff>161925</xdr:colOff>
      <xdr:row>13</xdr:row>
      <xdr:rowOff>133350</xdr:rowOff>
    </xdr:from>
    <xdr:to>
      <xdr:col>17</xdr:col>
      <xdr:colOff>314325</xdr:colOff>
      <xdr:row>21</xdr:row>
      <xdr:rowOff>28574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8477250" y="2200275"/>
          <a:ext cx="4438650" cy="1219199"/>
        </a:xfrm>
        <a:prstGeom prst="rect">
          <a:avLst/>
        </a:prstGeom>
        <a:ln/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2000" b="1">
              <a:solidFill>
                <a:schemeClr val="tx1"/>
              </a:solidFill>
            </a:rPr>
            <a:t>※</a:t>
          </a:r>
          <a:r>
            <a:rPr kumimoji="1" lang="ja-JP" altLang="en-US" sz="2000" b="1">
              <a:solidFill>
                <a:schemeClr val="tx1"/>
              </a:solidFill>
            </a:rPr>
            <a:t>実施する試験項目の合計が</a:t>
          </a:r>
          <a:endParaRPr kumimoji="1" lang="en-US" altLang="ja-JP" sz="2000" b="1">
            <a:solidFill>
              <a:schemeClr val="tx1"/>
            </a:solidFill>
          </a:endParaRPr>
        </a:p>
        <a:p>
          <a:pPr algn="ctr"/>
          <a:r>
            <a:rPr kumimoji="1" lang="en-US" altLang="ja-JP" sz="2000" b="1">
              <a:solidFill>
                <a:schemeClr val="tx1"/>
              </a:solidFill>
            </a:rPr>
            <a:t>11</a:t>
          </a:r>
          <a:r>
            <a:rPr kumimoji="1" lang="ja-JP" altLang="en-US" sz="2000" b="1">
              <a:solidFill>
                <a:schemeClr val="tx1"/>
              </a:solidFill>
            </a:rPr>
            <a:t>件以上の場合はセンター</a:t>
          </a:r>
          <a:endParaRPr kumimoji="1" lang="en-US" altLang="ja-JP" sz="2000" b="1">
            <a:solidFill>
              <a:schemeClr val="tx1"/>
            </a:solidFill>
          </a:endParaRPr>
        </a:p>
        <a:p>
          <a:pPr algn="ctr"/>
          <a:r>
            <a:rPr kumimoji="1" lang="ja-JP" altLang="en-US" sz="2000" b="1">
              <a:solidFill>
                <a:schemeClr val="tx1"/>
              </a:solidFill>
            </a:rPr>
            <a:t>職員にお問い合わせ願います</a:t>
          </a:r>
          <a:endParaRPr kumimoji="1" lang="en-US" altLang="ja-JP" sz="1100" b="0">
            <a:solidFill>
              <a:schemeClr val="tx1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</xdr:colOff>
          <xdr:row>5</xdr:row>
          <xdr:rowOff>6350</xdr:rowOff>
        </xdr:from>
        <xdr:to>
          <xdr:col>9</xdr:col>
          <xdr:colOff>31750</xdr:colOff>
          <xdr:row>6</xdr:row>
          <xdr:rowOff>6350</xdr:rowOff>
        </xdr:to>
        <xdr:sp macro="" textlink="">
          <xdr:nvSpPr>
            <xdr:cNvPr id="41061" name="Check Box 101" hidden="1">
              <a:extLst>
                <a:ext uri="{63B3BB69-23CF-44E3-9099-C40C66FF867C}">
                  <a14:compatExt spid="_x0000_s41061"/>
                </a:ext>
                <a:ext uri="{FF2B5EF4-FFF2-40B4-BE49-F238E27FC236}">
                  <a16:creationId xmlns:a16="http://schemas.microsoft.com/office/drawing/2014/main" id="{00000000-0008-0000-0300-000065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6</xdr:row>
          <xdr:rowOff>0</xdr:rowOff>
        </xdr:from>
        <xdr:to>
          <xdr:col>9</xdr:col>
          <xdr:colOff>25400</xdr:colOff>
          <xdr:row>7</xdr:row>
          <xdr:rowOff>0</xdr:rowOff>
        </xdr:to>
        <xdr:sp macro="" textlink="">
          <xdr:nvSpPr>
            <xdr:cNvPr id="41063" name="Check Box 103" hidden="1">
              <a:extLst>
                <a:ext uri="{63B3BB69-23CF-44E3-9099-C40C66FF867C}">
                  <a14:compatExt spid="_x0000_s41063"/>
                </a:ext>
                <a:ext uri="{FF2B5EF4-FFF2-40B4-BE49-F238E27FC236}">
                  <a16:creationId xmlns:a16="http://schemas.microsoft.com/office/drawing/2014/main" id="{00000000-0008-0000-0300-000067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9</xdr:row>
          <xdr:rowOff>0</xdr:rowOff>
        </xdr:from>
        <xdr:to>
          <xdr:col>9</xdr:col>
          <xdr:colOff>25400</xdr:colOff>
          <xdr:row>10</xdr:row>
          <xdr:rowOff>0</xdr:rowOff>
        </xdr:to>
        <xdr:sp macro="" textlink="">
          <xdr:nvSpPr>
            <xdr:cNvPr id="41064" name="Check Box 104" hidden="1">
              <a:extLst>
                <a:ext uri="{63B3BB69-23CF-44E3-9099-C40C66FF867C}">
                  <a14:compatExt spid="_x0000_s41064"/>
                </a:ext>
                <a:ext uri="{FF2B5EF4-FFF2-40B4-BE49-F238E27FC236}">
                  <a16:creationId xmlns:a16="http://schemas.microsoft.com/office/drawing/2014/main" id="{00000000-0008-0000-0300-000068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11</xdr:row>
          <xdr:rowOff>158750</xdr:rowOff>
        </xdr:from>
        <xdr:to>
          <xdr:col>9</xdr:col>
          <xdr:colOff>0</xdr:colOff>
          <xdr:row>13</xdr:row>
          <xdr:rowOff>0</xdr:rowOff>
        </xdr:to>
        <xdr:sp macro="" textlink="">
          <xdr:nvSpPr>
            <xdr:cNvPr id="41470" name="Check Box 510" hidden="1">
              <a:extLst>
                <a:ext uri="{63B3BB69-23CF-44E3-9099-C40C66FF867C}">
                  <a14:compatExt spid="_x0000_s41470"/>
                </a:ext>
                <a:ext uri="{FF2B5EF4-FFF2-40B4-BE49-F238E27FC236}">
                  <a16:creationId xmlns:a16="http://schemas.microsoft.com/office/drawing/2014/main" id="{00000000-0008-0000-0300-0000FEA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152399</xdr:colOff>
      <xdr:row>19</xdr:row>
      <xdr:rowOff>110326</xdr:rowOff>
    </xdr:from>
    <xdr:to>
      <xdr:col>11</xdr:col>
      <xdr:colOff>685798</xdr:colOff>
      <xdr:row>33</xdr:row>
      <xdr:rowOff>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769" t="16959" r="44799" b="46618"/>
        <a:stretch/>
      </xdr:blipFill>
      <xdr:spPr>
        <a:xfrm>
          <a:off x="152399" y="3615526"/>
          <a:ext cx="8077199" cy="2956724"/>
        </a:xfrm>
        <a:prstGeom prst="rect">
          <a:avLst/>
        </a:prstGeom>
      </xdr:spPr>
    </xdr:pic>
    <xdr:clientData/>
  </xdr:twoCellAnchor>
  <xdr:twoCellAnchor>
    <xdr:from>
      <xdr:col>7</xdr:col>
      <xdr:colOff>581025</xdr:colOff>
      <xdr:row>17</xdr:row>
      <xdr:rowOff>0</xdr:rowOff>
    </xdr:from>
    <xdr:to>
      <xdr:col>9</xdr:col>
      <xdr:colOff>581025</xdr:colOff>
      <xdr:row>19</xdr:row>
      <xdr:rowOff>38100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5381625" y="3505200"/>
          <a:ext cx="1371600" cy="476250"/>
        </a:xfrm>
        <a:prstGeom prst="wedgeRoundRectCallou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再表示</a:t>
          </a:r>
        </a:p>
      </xdr:txBody>
    </xdr:sp>
    <xdr:clientData/>
  </xdr:twoCellAnchor>
  <xdr:twoCellAnchor editAs="oneCell">
    <xdr:from>
      <xdr:col>12</xdr:col>
      <xdr:colOff>219075</xdr:colOff>
      <xdr:row>20</xdr:row>
      <xdr:rowOff>0</xdr:rowOff>
    </xdr:from>
    <xdr:to>
      <xdr:col>25</xdr:col>
      <xdr:colOff>598288</xdr:colOff>
      <xdr:row>33</xdr:row>
      <xdr:rowOff>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7038" r="37440" b="48883"/>
        <a:stretch/>
      </xdr:blipFill>
      <xdr:spPr>
        <a:xfrm>
          <a:off x="8448675" y="3724275"/>
          <a:ext cx="9294613" cy="2847975"/>
        </a:xfrm>
        <a:prstGeom prst="rect">
          <a:avLst/>
        </a:prstGeom>
      </xdr:spPr>
    </xdr:pic>
    <xdr:clientData/>
  </xdr:twoCellAnchor>
  <xdr:twoCellAnchor>
    <xdr:from>
      <xdr:col>20</xdr:col>
      <xdr:colOff>632400</xdr:colOff>
      <xdr:row>19</xdr:row>
      <xdr:rowOff>200025</xdr:rowOff>
    </xdr:from>
    <xdr:to>
      <xdr:col>22</xdr:col>
      <xdr:colOff>304800</xdr:colOff>
      <xdr:row>32</xdr:row>
      <xdr:rowOff>200025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14348400" y="3705225"/>
          <a:ext cx="1044000" cy="284797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525412</xdr:colOff>
      <xdr:row>34</xdr:row>
      <xdr:rowOff>180975</xdr:rowOff>
    </xdr:from>
    <xdr:to>
      <xdr:col>9</xdr:col>
      <xdr:colOff>0</xdr:colOff>
      <xdr:row>52</xdr:row>
      <xdr:rowOff>180974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2917" t="13015" r="22918" b="19741"/>
        <a:stretch/>
      </xdr:blipFill>
      <xdr:spPr>
        <a:xfrm>
          <a:off x="525412" y="6972300"/>
          <a:ext cx="5646788" cy="3943349"/>
        </a:xfrm>
        <a:prstGeom prst="rect">
          <a:avLst/>
        </a:prstGeom>
      </xdr:spPr>
    </xdr:pic>
    <xdr:clientData/>
  </xdr:twoCellAnchor>
  <xdr:twoCellAnchor>
    <xdr:from>
      <xdr:col>5</xdr:col>
      <xdr:colOff>217800</xdr:colOff>
      <xdr:row>48</xdr:row>
      <xdr:rowOff>75075</xdr:rowOff>
    </xdr:from>
    <xdr:to>
      <xdr:col>6</xdr:col>
      <xdr:colOff>144000</xdr:colOff>
      <xdr:row>49</xdr:row>
      <xdr:rowOff>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/>
      </xdr:nvSpPr>
      <xdr:spPr>
        <a:xfrm>
          <a:off x="3646800" y="9933450"/>
          <a:ext cx="612000" cy="1440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12</xdr:col>
      <xdr:colOff>571500</xdr:colOff>
      <xdr:row>35</xdr:row>
      <xdr:rowOff>22049</xdr:rowOff>
    </xdr:from>
    <xdr:to>
      <xdr:col>24</xdr:col>
      <xdr:colOff>676275</xdr:colOff>
      <xdr:row>51</xdr:row>
      <xdr:rowOff>66675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-1927" r="34418" b="48883"/>
        <a:stretch/>
      </xdr:blipFill>
      <xdr:spPr>
        <a:xfrm>
          <a:off x="8801100" y="7032449"/>
          <a:ext cx="8334375" cy="3549826"/>
        </a:xfrm>
        <a:prstGeom prst="rect">
          <a:avLst/>
        </a:prstGeom>
      </xdr:spPr>
    </xdr:pic>
    <xdr:clientData/>
  </xdr:twoCellAnchor>
  <xdr:twoCellAnchor>
    <xdr:from>
      <xdr:col>16</xdr:col>
      <xdr:colOff>685799</xdr:colOff>
      <xdr:row>39</xdr:row>
      <xdr:rowOff>0</xdr:rowOff>
    </xdr:from>
    <xdr:to>
      <xdr:col>17</xdr:col>
      <xdr:colOff>467998</xdr:colOff>
      <xdr:row>40</xdr:row>
      <xdr:rowOff>140925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/>
      </xdr:nvSpPr>
      <xdr:spPr>
        <a:xfrm>
          <a:off x="11658599" y="7886700"/>
          <a:ext cx="467999" cy="3600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0</xdr:colOff>
      <xdr:row>56</xdr:row>
      <xdr:rowOff>180975</xdr:rowOff>
    </xdr:from>
    <xdr:to>
      <xdr:col>14</xdr:col>
      <xdr:colOff>502920</xdr:colOff>
      <xdr:row>69</xdr:row>
      <xdr:rowOff>180975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-1354" t="17039" r="37597" b="51013"/>
        <a:stretch/>
      </xdr:blipFill>
      <xdr:spPr>
        <a:xfrm>
          <a:off x="0" y="11791950"/>
          <a:ext cx="10104120" cy="2847975"/>
        </a:xfrm>
        <a:prstGeom prst="rect">
          <a:avLst/>
        </a:prstGeom>
      </xdr:spPr>
    </xdr:pic>
    <xdr:clientData/>
  </xdr:twoCellAnchor>
  <xdr:twoCellAnchor>
    <xdr:from>
      <xdr:col>9</xdr:col>
      <xdr:colOff>57150</xdr:colOff>
      <xdr:row>64</xdr:row>
      <xdr:rowOff>0</xdr:rowOff>
    </xdr:from>
    <xdr:to>
      <xdr:col>11</xdr:col>
      <xdr:colOff>0</xdr:colOff>
      <xdr:row>67</xdr:row>
      <xdr:rowOff>161925</xdr:rowOff>
    </xdr:to>
    <xdr:sp macro="" textlink="">
      <xdr:nvSpPr>
        <xdr:cNvPr id="13" name="吹き出し: 角を丸めた四角形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/>
      </xdr:nvSpPr>
      <xdr:spPr>
        <a:xfrm>
          <a:off x="6229350" y="13363575"/>
          <a:ext cx="1314450" cy="819150"/>
        </a:xfrm>
        <a:prstGeom prst="wedgeRoundRectCallou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chemeClr val="tx1"/>
              </a:solidFill>
            </a:rPr>
            <a:t>Ctrl</a:t>
          </a:r>
          <a:r>
            <a:rPr kumimoji="1" lang="ja-JP" altLang="en-US" sz="1100">
              <a:solidFill>
                <a:schemeClr val="tx1"/>
              </a:solidFill>
            </a:rPr>
            <a:t>キーを押下</a:t>
          </a:r>
          <a:endParaRPr kumimoji="1" lang="en-US" altLang="ja-JP" sz="1100">
            <a:solidFill>
              <a:schemeClr val="tx1"/>
            </a:solidFill>
          </a:endParaRPr>
        </a:p>
        <a:p>
          <a:pPr algn="ctr"/>
          <a:r>
            <a:rPr kumimoji="1" lang="ja-JP" altLang="en-US" sz="1100">
              <a:solidFill>
                <a:schemeClr val="tx1"/>
              </a:solidFill>
            </a:rPr>
            <a:t>しながらクリック</a:t>
          </a:r>
        </a:p>
      </xdr:txBody>
    </xdr:sp>
    <xdr:clientData/>
  </xdr:twoCellAnchor>
  <xdr:twoCellAnchor editAs="oneCell">
    <xdr:from>
      <xdr:col>0</xdr:col>
      <xdr:colOff>130626</xdr:colOff>
      <xdr:row>73</xdr:row>
      <xdr:rowOff>0</xdr:rowOff>
    </xdr:from>
    <xdr:to>
      <xdr:col>18</xdr:col>
      <xdr:colOff>0</xdr:colOff>
      <xdr:row>90</xdr:row>
      <xdr:rowOff>0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2964" r="17490" b="52308"/>
        <a:stretch/>
      </xdr:blipFill>
      <xdr:spPr>
        <a:xfrm>
          <a:off x="130626" y="15335250"/>
          <a:ext cx="12213774" cy="3724275"/>
        </a:xfrm>
        <a:prstGeom prst="rect">
          <a:avLst/>
        </a:prstGeom>
      </xdr:spPr>
    </xdr:pic>
    <xdr:clientData/>
  </xdr:twoCellAnchor>
  <xdr:twoCellAnchor>
    <xdr:from>
      <xdr:col>14</xdr:col>
      <xdr:colOff>466724</xdr:colOff>
      <xdr:row>83</xdr:row>
      <xdr:rowOff>0</xdr:rowOff>
    </xdr:from>
    <xdr:to>
      <xdr:col>16</xdr:col>
      <xdr:colOff>685799</xdr:colOff>
      <xdr:row>84</xdr:row>
      <xdr:rowOff>140925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/>
      </xdr:nvSpPr>
      <xdr:spPr>
        <a:xfrm>
          <a:off x="10067924" y="17526000"/>
          <a:ext cx="1590675" cy="3600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85725</xdr:colOff>
      <xdr:row>92</xdr:row>
      <xdr:rowOff>85725</xdr:rowOff>
    </xdr:from>
    <xdr:to>
      <xdr:col>13</xdr:col>
      <xdr:colOff>203752</xdr:colOff>
      <xdr:row>111</xdr:row>
      <xdr:rowOff>0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17039" r="37440" b="32770"/>
        <a:stretch/>
      </xdr:blipFill>
      <xdr:spPr>
        <a:xfrm>
          <a:off x="85725" y="19583400"/>
          <a:ext cx="9033427" cy="407670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109</xdr:row>
      <xdr:rowOff>0</xdr:rowOff>
    </xdr:from>
    <xdr:to>
      <xdr:col>11</xdr:col>
      <xdr:colOff>0</xdr:colOff>
      <xdr:row>110</xdr:row>
      <xdr:rowOff>140925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/>
      </xdr:nvSpPr>
      <xdr:spPr>
        <a:xfrm>
          <a:off x="5486400" y="23221950"/>
          <a:ext cx="2057400" cy="3600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13</xdr:col>
      <xdr:colOff>342899</xdr:colOff>
      <xdr:row>93</xdr:row>
      <xdr:rowOff>0</xdr:rowOff>
    </xdr:from>
    <xdr:to>
      <xdr:col>27</xdr:col>
      <xdr:colOff>114300</xdr:colOff>
      <xdr:row>111</xdr:row>
      <xdr:rowOff>0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-312" t="18798" r="23427" b="23694"/>
        <a:stretch/>
      </xdr:blipFill>
      <xdr:spPr>
        <a:xfrm>
          <a:off x="9258299" y="19716750"/>
          <a:ext cx="9372601" cy="3943350"/>
        </a:xfrm>
        <a:prstGeom prst="rect">
          <a:avLst/>
        </a:prstGeom>
      </xdr:spPr>
    </xdr:pic>
    <xdr:clientData/>
  </xdr:twoCellAnchor>
  <xdr:twoCellAnchor>
    <xdr:from>
      <xdr:col>22</xdr:col>
      <xdr:colOff>609600</xdr:colOff>
      <xdr:row>101</xdr:row>
      <xdr:rowOff>0</xdr:rowOff>
    </xdr:from>
    <xdr:to>
      <xdr:col>25</xdr:col>
      <xdr:colOff>0</xdr:colOff>
      <xdr:row>102</xdr:row>
      <xdr:rowOff>140925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/>
      </xdr:nvSpPr>
      <xdr:spPr>
        <a:xfrm>
          <a:off x="15697200" y="21469350"/>
          <a:ext cx="1447800" cy="3600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0</xdr:colOff>
      <xdr:row>96</xdr:row>
      <xdr:rowOff>0</xdr:rowOff>
    </xdr:from>
    <xdr:to>
      <xdr:col>24</xdr:col>
      <xdr:colOff>628650</xdr:colOff>
      <xdr:row>99</xdr:row>
      <xdr:rowOff>161925</xdr:rowOff>
    </xdr:to>
    <xdr:sp macro="" textlink="">
      <xdr:nvSpPr>
        <xdr:cNvPr id="21" name="吹き出し: 角を丸めた四角形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/>
      </xdr:nvSpPr>
      <xdr:spPr>
        <a:xfrm>
          <a:off x="15773400" y="20373975"/>
          <a:ext cx="1314450" cy="819150"/>
        </a:xfrm>
        <a:prstGeom prst="wedgeRoundRectCallou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同じ行のＪ列の</a:t>
          </a:r>
          <a:endParaRPr kumimoji="1" lang="en-US" altLang="ja-JP" sz="1100">
            <a:solidFill>
              <a:schemeClr val="tx1"/>
            </a:solidFill>
          </a:endParaRPr>
        </a:p>
        <a:p>
          <a:pPr algn="ctr"/>
          <a:r>
            <a:rPr kumimoji="1" lang="ja-JP" altLang="en-US" sz="1100">
              <a:solidFill>
                <a:schemeClr val="tx1"/>
              </a:solidFill>
            </a:rPr>
            <a:t>セルを選択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0</xdr:col>
      <xdr:colOff>133350</xdr:colOff>
      <xdr:row>115</xdr:row>
      <xdr:rowOff>38100</xdr:rowOff>
    </xdr:from>
    <xdr:to>
      <xdr:col>14</xdr:col>
      <xdr:colOff>0</xdr:colOff>
      <xdr:row>128</xdr:row>
      <xdr:rowOff>214577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t="17039" r="36242" b="46753"/>
        <a:stretch/>
      </xdr:blipFill>
      <xdr:spPr>
        <a:xfrm>
          <a:off x="133350" y="24574500"/>
          <a:ext cx="9467850" cy="3024452"/>
        </a:xfrm>
        <a:prstGeom prst="rect">
          <a:avLst/>
        </a:prstGeom>
      </xdr:spPr>
    </xdr:pic>
    <xdr:clientData/>
  </xdr:twoCellAnchor>
  <xdr:twoCellAnchor>
    <xdr:from>
      <xdr:col>9</xdr:col>
      <xdr:colOff>104774</xdr:colOff>
      <xdr:row>125</xdr:row>
      <xdr:rowOff>0</xdr:rowOff>
    </xdr:from>
    <xdr:to>
      <xdr:col>13</xdr:col>
      <xdr:colOff>685799</xdr:colOff>
      <xdr:row>126</xdr:row>
      <xdr:rowOff>140925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SpPr/>
      </xdr:nvSpPr>
      <xdr:spPr>
        <a:xfrm>
          <a:off x="6276974" y="26727150"/>
          <a:ext cx="3324225" cy="3600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57150</xdr:colOff>
      <xdr:row>120</xdr:row>
      <xdr:rowOff>57150</xdr:rowOff>
    </xdr:from>
    <xdr:to>
      <xdr:col>12</xdr:col>
      <xdr:colOff>0</xdr:colOff>
      <xdr:row>124</xdr:row>
      <xdr:rowOff>0</xdr:rowOff>
    </xdr:to>
    <xdr:sp macro="" textlink="">
      <xdr:nvSpPr>
        <xdr:cNvPr id="24" name="吹き出し: 角を丸めた四角形 23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SpPr/>
      </xdr:nvSpPr>
      <xdr:spPr>
        <a:xfrm>
          <a:off x="6915150" y="25688925"/>
          <a:ext cx="1314450" cy="819150"/>
        </a:xfrm>
        <a:prstGeom prst="wedgeRoundRectCallou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上の行の計算式をコピー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132</xdr:row>
      <xdr:rowOff>133350</xdr:rowOff>
    </xdr:from>
    <xdr:to>
      <xdr:col>17</xdr:col>
      <xdr:colOff>590550</xdr:colOff>
      <xdr:row>155</xdr:row>
      <xdr:rowOff>54164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104" t="17410" r="1863" b="12026"/>
        <a:stretch/>
      </xdr:blipFill>
      <xdr:spPr>
        <a:xfrm>
          <a:off x="0" y="29051250"/>
          <a:ext cx="12249150" cy="4959539"/>
        </a:xfrm>
        <a:prstGeom prst="rect">
          <a:avLst/>
        </a:prstGeom>
      </xdr:spPr>
    </xdr:pic>
    <xdr:clientData/>
  </xdr:twoCellAnchor>
  <xdr:twoCellAnchor>
    <xdr:from>
      <xdr:col>13</xdr:col>
      <xdr:colOff>381001</xdr:colOff>
      <xdr:row>143</xdr:row>
      <xdr:rowOff>85725</xdr:rowOff>
    </xdr:from>
    <xdr:to>
      <xdr:col>15</xdr:col>
      <xdr:colOff>542925</xdr:colOff>
      <xdr:row>147</xdr:row>
      <xdr:rowOff>28575</xdr:rowOff>
    </xdr:to>
    <xdr:sp macro="" textlink="">
      <xdr:nvSpPr>
        <xdr:cNvPr id="27" name="吹き出し: 角を丸めた四角形 26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SpPr/>
      </xdr:nvSpPr>
      <xdr:spPr>
        <a:xfrm>
          <a:off x="9296401" y="31413450"/>
          <a:ext cx="1533524" cy="819150"/>
        </a:xfrm>
        <a:prstGeom prst="wedgeRoundRectCallou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行の加除を行った場合は、当該計算式を確認すること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tic.pref.ibaraki.jp/examination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itic.pref.ibaraki.jp/examination/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itic.pref.ibaraki.jp/examination/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4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4.bin"/><Relationship Id="rId16" Type="http://schemas.openxmlformats.org/officeDocument/2006/relationships/ctrlProp" Target="../ctrlProps/ctrlProp12.xml"/><Relationship Id="rId1" Type="http://schemas.openxmlformats.org/officeDocument/2006/relationships/hyperlink" Target="https://www.itic.pref.ibaraki.jp/facility/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4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27A4D-3EE3-415D-81C6-05431F66C78D}">
  <sheetPr>
    <tabColor rgb="FF92D050"/>
    <pageSetUpPr fitToPage="1"/>
  </sheetPr>
  <dimension ref="A1:EM114"/>
  <sheetViews>
    <sheetView showGridLines="0" tabSelected="1" view="pageBreakPreview" zoomScaleNormal="100" zoomScaleSheetLayoutView="100" workbookViewId="0">
      <selection activeCell="AK13" sqref="AK13:AM13"/>
    </sheetView>
  </sheetViews>
  <sheetFormatPr defaultColWidth="1.90625" defaultRowHeight="11.25" customHeight="1"/>
  <cols>
    <col min="1" max="2" width="1.90625" style="32" customWidth="1"/>
    <col min="3" max="41" width="1.90625" style="32"/>
    <col min="42" max="42" width="1.90625" style="32" customWidth="1"/>
    <col min="43" max="53" width="1.90625" style="32"/>
    <col min="54" max="54" width="2.453125" style="32" bestFit="1" customWidth="1"/>
    <col min="55" max="55" width="1.90625" style="32"/>
    <col min="56" max="56" width="3" style="32" bestFit="1" customWidth="1"/>
    <col min="57" max="57" width="7.90625" style="32" customWidth="1"/>
    <col min="58" max="58" width="5.453125" style="32" customWidth="1"/>
    <col min="59" max="59" width="5.6328125" style="32" customWidth="1"/>
    <col min="60" max="60" width="4.6328125" style="32" customWidth="1"/>
    <col min="61" max="63" width="1.90625" style="32" hidden="1" customWidth="1"/>
    <col min="64" max="68" width="13.6328125" style="32" hidden="1" customWidth="1"/>
    <col min="69" max="69" width="10.453125" style="32" customWidth="1"/>
    <col min="70" max="71" width="10.1796875" style="32" customWidth="1"/>
    <col min="72" max="75" width="9.6328125" style="32" customWidth="1"/>
    <col min="76" max="77" width="2.36328125" style="32" customWidth="1"/>
    <col min="78" max="16384" width="1.90625" style="32"/>
  </cols>
  <sheetData>
    <row r="1" spans="2:77" s="23" customFormat="1" ht="11.25" customHeight="1">
      <c r="B1" s="216" t="s">
        <v>45</v>
      </c>
      <c r="C1" s="217"/>
      <c r="D1" s="217"/>
      <c r="E1" s="217"/>
      <c r="F1" s="217"/>
      <c r="G1" s="218"/>
      <c r="H1" s="222" t="s">
        <v>16</v>
      </c>
      <c r="I1" s="209"/>
      <c r="J1" s="209"/>
      <c r="K1" s="208" t="s">
        <v>44</v>
      </c>
      <c r="L1" s="208"/>
      <c r="M1" s="208"/>
      <c r="N1" s="209" t="s">
        <v>13</v>
      </c>
      <c r="O1" s="209"/>
      <c r="P1" s="208"/>
      <c r="Q1" s="208"/>
      <c r="R1" s="208"/>
      <c r="S1" s="209" t="s">
        <v>14</v>
      </c>
      <c r="T1" s="209"/>
      <c r="U1" s="208"/>
      <c r="V1" s="208"/>
      <c r="W1" s="208"/>
      <c r="X1" s="209" t="s">
        <v>15</v>
      </c>
      <c r="Y1" s="210"/>
      <c r="AE1" s="213" t="str">
        <f>プルダウン用シート!I1</f>
        <v>ver.5(R8.4.1)</v>
      </c>
      <c r="AF1" s="213"/>
      <c r="AG1" s="213"/>
      <c r="AH1" s="213"/>
      <c r="AI1" s="213"/>
      <c r="AJ1" s="213"/>
      <c r="AK1" s="213"/>
      <c r="AL1" s="213"/>
      <c r="AM1" s="213"/>
      <c r="AN1" s="213"/>
      <c r="AO1" s="213"/>
      <c r="AP1" s="213"/>
      <c r="AQ1" s="213"/>
      <c r="AR1" s="213"/>
      <c r="AS1" s="213"/>
      <c r="AT1" s="213"/>
      <c r="AU1" s="213"/>
      <c r="AV1" s="213"/>
      <c r="AW1" s="213"/>
      <c r="AX1" s="213"/>
      <c r="AY1" s="213"/>
    </row>
    <row r="2" spans="2:77" s="23" customFormat="1" ht="11.25" customHeight="1" thickBot="1">
      <c r="B2" s="219"/>
      <c r="C2" s="220"/>
      <c r="D2" s="220"/>
      <c r="E2" s="220"/>
      <c r="F2" s="220"/>
      <c r="G2" s="221"/>
      <c r="H2" s="223"/>
      <c r="I2" s="211"/>
      <c r="J2" s="211"/>
      <c r="K2" s="24"/>
      <c r="L2" s="24"/>
      <c r="M2" s="24"/>
      <c r="N2" s="211"/>
      <c r="O2" s="211"/>
      <c r="P2" s="24"/>
      <c r="Q2" s="24"/>
      <c r="R2" s="24"/>
      <c r="S2" s="211"/>
      <c r="T2" s="211"/>
      <c r="U2" s="24"/>
      <c r="V2" s="24"/>
      <c r="W2" s="24"/>
      <c r="X2" s="211"/>
      <c r="Y2" s="212"/>
    </row>
    <row r="3" spans="2:77" s="23" customFormat="1" ht="11.25" customHeight="1">
      <c r="B3" s="23" t="s">
        <v>77</v>
      </c>
      <c r="C3" s="25"/>
      <c r="D3" s="25"/>
      <c r="E3" s="25"/>
      <c r="F3" s="25"/>
      <c r="G3" s="26"/>
      <c r="H3" s="27"/>
      <c r="I3" s="27"/>
      <c r="J3" s="27"/>
      <c r="K3" s="28"/>
      <c r="L3" s="28"/>
      <c r="M3" s="28"/>
      <c r="N3" s="27"/>
      <c r="O3" s="27"/>
      <c r="P3" s="28"/>
      <c r="Q3" s="28"/>
      <c r="R3" s="28"/>
      <c r="S3" s="27"/>
      <c r="T3" s="27"/>
      <c r="U3" s="28"/>
      <c r="V3" s="28"/>
      <c r="W3" s="28"/>
      <c r="X3" s="27"/>
      <c r="Y3" s="27"/>
      <c r="AC3" s="23" t="s">
        <v>78</v>
      </c>
    </row>
    <row r="4" spans="2:77" s="29" customFormat="1" ht="11.25" customHeight="1">
      <c r="B4" s="214" t="s">
        <v>115</v>
      </c>
      <c r="C4" s="214"/>
      <c r="D4" s="214"/>
      <c r="E4" s="214"/>
      <c r="F4" s="215" t="s">
        <v>116</v>
      </c>
      <c r="G4" s="215"/>
      <c r="H4" s="215"/>
      <c r="I4" s="215"/>
      <c r="J4" s="215"/>
      <c r="K4" s="215" t="s">
        <v>6</v>
      </c>
      <c r="L4" s="215"/>
      <c r="M4" s="215"/>
      <c r="N4" s="215"/>
      <c r="O4" s="215"/>
      <c r="P4" s="224" t="s">
        <v>8</v>
      </c>
      <c r="Q4" s="225"/>
      <c r="R4" s="225"/>
      <c r="S4" s="225"/>
      <c r="T4" s="226"/>
      <c r="U4" s="224" t="s">
        <v>9</v>
      </c>
      <c r="V4" s="225"/>
      <c r="W4" s="225"/>
      <c r="X4" s="225"/>
      <c r="Y4" s="225"/>
      <c r="Z4" s="225"/>
      <c r="AA4" s="165"/>
      <c r="AC4" s="214" t="s">
        <v>115</v>
      </c>
      <c r="AD4" s="214"/>
      <c r="AE4" s="214"/>
      <c r="AF4" s="214"/>
      <c r="AG4" s="215" t="s">
        <v>116</v>
      </c>
      <c r="AH4" s="215"/>
      <c r="AI4" s="215"/>
      <c r="AJ4" s="215"/>
      <c r="AK4" s="215"/>
      <c r="AL4" s="215" t="s">
        <v>6</v>
      </c>
      <c r="AM4" s="215"/>
      <c r="AN4" s="215"/>
      <c r="AO4" s="215"/>
      <c r="AP4" s="215"/>
      <c r="AQ4" s="224" t="s">
        <v>8</v>
      </c>
      <c r="AR4" s="225"/>
      <c r="AS4" s="225"/>
      <c r="AT4" s="225"/>
      <c r="AU4" s="226"/>
      <c r="AV4" s="224" t="s">
        <v>9</v>
      </c>
      <c r="AW4" s="225"/>
      <c r="AX4" s="225"/>
      <c r="AY4" s="225"/>
      <c r="AZ4" s="225"/>
      <c r="BA4" s="226"/>
    </row>
    <row r="5" spans="2:77" s="29" customFormat="1" ht="11.25" customHeight="1"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9"/>
      <c r="Q5" s="200"/>
      <c r="R5" s="200"/>
      <c r="S5" s="200"/>
      <c r="T5" s="201"/>
      <c r="U5" s="199"/>
      <c r="V5" s="200"/>
      <c r="W5" s="200"/>
      <c r="X5" s="200"/>
      <c r="Y5" s="200"/>
      <c r="Z5" s="200"/>
      <c r="AA5" s="166"/>
      <c r="AC5" s="198"/>
      <c r="AD5" s="198"/>
      <c r="AE5" s="198"/>
      <c r="AF5" s="198"/>
      <c r="AG5" s="198"/>
      <c r="AH5" s="198"/>
      <c r="AI5" s="198"/>
      <c r="AJ5" s="198"/>
      <c r="AK5" s="198"/>
      <c r="AL5" s="198"/>
      <c r="AM5" s="198"/>
      <c r="AN5" s="198"/>
      <c r="AO5" s="198"/>
      <c r="AP5" s="198"/>
      <c r="AQ5" s="199"/>
      <c r="AR5" s="200"/>
      <c r="AS5" s="200"/>
      <c r="AT5" s="200"/>
      <c r="AU5" s="201"/>
      <c r="AV5" s="199"/>
      <c r="AW5" s="200"/>
      <c r="AX5" s="200"/>
      <c r="AY5" s="200"/>
      <c r="AZ5" s="200"/>
      <c r="BA5" s="201"/>
    </row>
    <row r="6" spans="2:77" s="29" customFormat="1" ht="11.25" customHeight="1"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202"/>
      <c r="Q6" s="203"/>
      <c r="R6" s="203"/>
      <c r="S6" s="203"/>
      <c r="T6" s="204"/>
      <c r="U6" s="202"/>
      <c r="V6" s="203"/>
      <c r="W6" s="203"/>
      <c r="X6" s="203"/>
      <c r="Y6" s="203"/>
      <c r="Z6" s="203"/>
      <c r="AA6" s="166"/>
      <c r="AC6" s="198"/>
      <c r="AD6" s="198"/>
      <c r="AE6" s="198"/>
      <c r="AF6" s="198"/>
      <c r="AG6" s="198"/>
      <c r="AH6" s="198"/>
      <c r="AI6" s="198"/>
      <c r="AJ6" s="198"/>
      <c r="AK6" s="198"/>
      <c r="AL6" s="198"/>
      <c r="AM6" s="198"/>
      <c r="AN6" s="198"/>
      <c r="AO6" s="198"/>
      <c r="AP6" s="198"/>
      <c r="AQ6" s="202"/>
      <c r="AR6" s="203"/>
      <c r="AS6" s="203"/>
      <c r="AT6" s="203"/>
      <c r="AU6" s="204"/>
      <c r="AV6" s="202"/>
      <c r="AW6" s="203"/>
      <c r="AX6" s="203"/>
      <c r="AY6" s="203"/>
      <c r="AZ6" s="203"/>
      <c r="BA6" s="204"/>
    </row>
    <row r="7" spans="2:77" s="29" customFormat="1" ht="11.25" customHeight="1">
      <c r="B7" s="198"/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202"/>
      <c r="Q7" s="203"/>
      <c r="R7" s="203"/>
      <c r="S7" s="203"/>
      <c r="T7" s="204"/>
      <c r="U7" s="202"/>
      <c r="V7" s="203"/>
      <c r="W7" s="203"/>
      <c r="X7" s="203"/>
      <c r="Y7" s="203"/>
      <c r="Z7" s="203"/>
      <c r="AA7" s="166"/>
      <c r="AC7" s="198"/>
      <c r="AD7" s="198"/>
      <c r="AE7" s="198"/>
      <c r="AF7" s="198"/>
      <c r="AG7" s="198"/>
      <c r="AH7" s="198"/>
      <c r="AI7" s="198"/>
      <c r="AJ7" s="198"/>
      <c r="AK7" s="198"/>
      <c r="AL7" s="198"/>
      <c r="AM7" s="198"/>
      <c r="AN7" s="198"/>
      <c r="AO7" s="198"/>
      <c r="AP7" s="198"/>
      <c r="AQ7" s="202"/>
      <c r="AR7" s="203"/>
      <c r="AS7" s="203"/>
      <c r="AT7" s="203"/>
      <c r="AU7" s="204"/>
      <c r="AV7" s="202"/>
      <c r="AW7" s="203"/>
      <c r="AX7" s="203"/>
      <c r="AY7" s="203"/>
      <c r="AZ7" s="203"/>
      <c r="BA7" s="204"/>
    </row>
    <row r="8" spans="2:77" s="29" customFormat="1" ht="11.25" customHeight="1">
      <c r="B8" s="198"/>
      <c r="C8" s="198"/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205"/>
      <c r="Q8" s="206"/>
      <c r="R8" s="206"/>
      <c r="S8" s="206"/>
      <c r="T8" s="207"/>
      <c r="U8" s="205"/>
      <c r="V8" s="206"/>
      <c r="W8" s="206"/>
      <c r="X8" s="206"/>
      <c r="Y8" s="206"/>
      <c r="Z8" s="206"/>
      <c r="AA8" s="166"/>
      <c r="AC8" s="198"/>
      <c r="AD8" s="198"/>
      <c r="AE8" s="198"/>
      <c r="AF8" s="198"/>
      <c r="AG8" s="198"/>
      <c r="AH8" s="198"/>
      <c r="AI8" s="198"/>
      <c r="AJ8" s="198"/>
      <c r="AK8" s="198"/>
      <c r="AL8" s="198"/>
      <c r="AM8" s="198"/>
      <c r="AN8" s="198"/>
      <c r="AO8" s="198"/>
      <c r="AP8" s="198"/>
      <c r="AQ8" s="205"/>
      <c r="AR8" s="206"/>
      <c r="AS8" s="206"/>
      <c r="AT8" s="206"/>
      <c r="AU8" s="207"/>
      <c r="AV8" s="205"/>
      <c r="AW8" s="206"/>
      <c r="AX8" s="206"/>
      <c r="AY8" s="206"/>
      <c r="AZ8" s="206"/>
      <c r="BA8" s="207"/>
      <c r="BE8" s="30"/>
      <c r="BF8" s="30"/>
      <c r="BG8" s="30"/>
      <c r="BH8" s="30"/>
      <c r="BI8" s="31"/>
      <c r="BJ8" s="31"/>
      <c r="BK8" s="31"/>
      <c r="BL8" s="31"/>
      <c r="BM8" s="31"/>
      <c r="BN8" s="31"/>
      <c r="BO8" s="31"/>
      <c r="BP8" s="32"/>
    </row>
    <row r="9" spans="2:77" s="29" customFormat="1" ht="15" customHeight="1" thickBot="1">
      <c r="B9" s="32"/>
      <c r="C9" s="32"/>
      <c r="D9" s="32"/>
      <c r="E9" s="32"/>
      <c r="F9" s="33"/>
      <c r="G9" s="34"/>
      <c r="H9" s="32"/>
      <c r="I9" s="32"/>
      <c r="J9" s="32"/>
      <c r="K9" s="32"/>
      <c r="L9" s="32"/>
      <c r="M9" s="32"/>
      <c r="N9" s="32"/>
      <c r="O9" s="32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</row>
    <row r="10" spans="2:77" ht="11.25" customHeight="1">
      <c r="B10" s="399" t="s">
        <v>64</v>
      </c>
      <c r="C10" s="400"/>
      <c r="D10" s="400"/>
      <c r="E10" s="400"/>
      <c r="F10" s="400"/>
      <c r="G10" s="400"/>
      <c r="H10" s="400"/>
      <c r="I10" s="400"/>
      <c r="J10" s="400"/>
      <c r="K10" s="400"/>
      <c r="L10" s="400"/>
      <c r="M10" s="400"/>
      <c r="N10" s="400"/>
      <c r="O10" s="400"/>
      <c r="P10" s="400"/>
      <c r="Q10" s="400"/>
      <c r="R10" s="400"/>
      <c r="S10" s="400"/>
      <c r="T10" s="400"/>
      <c r="U10" s="400"/>
      <c r="V10" s="400"/>
      <c r="W10" s="400"/>
      <c r="X10" s="400"/>
      <c r="Y10" s="400"/>
      <c r="Z10" s="400"/>
      <c r="AA10" s="400"/>
      <c r="AB10" s="400"/>
      <c r="AC10" s="400"/>
      <c r="AD10" s="400"/>
      <c r="AE10" s="400"/>
      <c r="AF10" s="400"/>
      <c r="AG10" s="400"/>
      <c r="AH10" s="400"/>
      <c r="AI10" s="400"/>
      <c r="AJ10" s="400"/>
      <c r="AK10" s="400"/>
      <c r="AL10" s="400"/>
      <c r="AM10" s="400"/>
      <c r="AN10" s="400"/>
      <c r="AO10" s="400"/>
      <c r="AP10" s="400"/>
      <c r="AQ10" s="400"/>
      <c r="AR10" s="400"/>
      <c r="AS10" s="400"/>
      <c r="AT10" s="400"/>
      <c r="AU10" s="400"/>
      <c r="AV10" s="400"/>
      <c r="AW10" s="400"/>
      <c r="AX10" s="400"/>
      <c r="AY10" s="400"/>
      <c r="AZ10" s="400"/>
      <c r="BA10" s="401"/>
      <c r="BI10" s="30"/>
      <c r="BJ10" s="30"/>
      <c r="BK10" s="30"/>
      <c r="BL10" s="30"/>
      <c r="BM10" s="30"/>
      <c r="BN10" s="30"/>
      <c r="BO10" s="30"/>
      <c r="BR10" s="227"/>
      <c r="BS10" s="227"/>
      <c r="BT10" s="227"/>
      <c r="BU10" s="227"/>
      <c r="BV10" s="227"/>
      <c r="BW10" s="29"/>
      <c r="BX10" s="23"/>
      <c r="BY10" s="23"/>
    </row>
    <row r="11" spans="2:77" ht="11.25" customHeight="1">
      <c r="B11" s="402"/>
      <c r="C11" s="403"/>
      <c r="D11" s="403"/>
      <c r="E11" s="403"/>
      <c r="F11" s="403"/>
      <c r="G11" s="403"/>
      <c r="H11" s="403"/>
      <c r="I11" s="403"/>
      <c r="J11" s="403"/>
      <c r="K11" s="403"/>
      <c r="L11" s="403"/>
      <c r="M11" s="403"/>
      <c r="N11" s="403"/>
      <c r="O11" s="403"/>
      <c r="P11" s="403"/>
      <c r="Q11" s="403"/>
      <c r="R11" s="403"/>
      <c r="S11" s="403"/>
      <c r="T11" s="403"/>
      <c r="U11" s="403"/>
      <c r="V11" s="403"/>
      <c r="W11" s="403"/>
      <c r="X11" s="403"/>
      <c r="Y11" s="403"/>
      <c r="Z11" s="403"/>
      <c r="AA11" s="403"/>
      <c r="AB11" s="403"/>
      <c r="AC11" s="403"/>
      <c r="AD11" s="403"/>
      <c r="AE11" s="403"/>
      <c r="AF11" s="403"/>
      <c r="AG11" s="403"/>
      <c r="AH11" s="403"/>
      <c r="AI11" s="403"/>
      <c r="AJ11" s="403"/>
      <c r="AK11" s="403"/>
      <c r="AL11" s="403"/>
      <c r="AM11" s="403"/>
      <c r="AN11" s="403"/>
      <c r="AO11" s="403"/>
      <c r="AP11" s="403"/>
      <c r="AQ11" s="403"/>
      <c r="AR11" s="403"/>
      <c r="AS11" s="403"/>
      <c r="AT11" s="403"/>
      <c r="AU11" s="403"/>
      <c r="AV11" s="403"/>
      <c r="AW11" s="403"/>
      <c r="AX11" s="403"/>
      <c r="AY11" s="403"/>
      <c r="AZ11" s="403"/>
      <c r="BA11" s="404"/>
      <c r="BD11" s="228" t="s">
        <v>52</v>
      </c>
      <c r="BE11" s="228"/>
      <c r="BF11" s="228"/>
      <c r="BG11" s="228"/>
      <c r="BH11" s="36"/>
      <c r="BI11" s="36"/>
      <c r="BJ11" s="36"/>
      <c r="BK11" s="36"/>
      <c r="BL11" s="30"/>
      <c r="BM11" s="30"/>
      <c r="BN11" s="30"/>
      <c r="BO11" s="30"/>
      <c r="BW11" s="23"/>
      <c r="BX11" s="23"/>
      <c r="BY11" s="23"/>
    </row>
    <row r="12" spans="2:77" ht="11.25" customHeight="1">
      <c r="B12" s="402"/>
      <c r="C12" s="403"/>
      <c r="D12" s="403"/>
      <c r="E12" s="403"/>
      <c r="F12" s="403"/>
      <c r="G12" s="403"/>
      <c r="H12" s="403"/>
      <c r="I12" s="403"/>
      <c r="J12" s="403"/>
      <c r="K12" s="403"/>
      <c r="L12" s="403"/>
      <c r="M12" s="403"/>
      <c r="N12" s="403"/>
      <c r="O12" s="403"/>
      <c r="P12" s="403"/>
      <c r="Q12" s="403"/>
      <c r="R12" s="403"/>
      <c r="S12" s="403"/>
      <c r="T12" s="403"/>
      <c r="U12" s="403"/>
      <c r="V12" s="403"/>
      <c r="W12" s="403"/>
      <c r="X12" s="403"/>
      <c r="Y12" s="403"/>
      <c r="Z12" s="403"/>
      <c r="AA12" s="403"/>
      <c r="AB12" s="403"/>
      <c r="AC12" s="403"/>
      <c r="AD12" s="403"/>
      <c r="AE12" s="403"/>
      <c r="AF12" s="403"/>
      <c r="AG12" s="403"/>
      <c r="AH12" s="403"/>
      <c r="AI12" s="403"/>
      <c r="AJ12" s="403"/>
      <c r="AK12" s="403"/>
      <c r="AL12" s="403"/>
      <c r="AM12" s="403"/>
      <c r="AN12" s="403"/>
      <c r="AO12" s="403"/>
      <c r="AP12" s="403"/>
      <c r="AQ12" s="403"/>
      <c r="AR12" s="403"/>
      <c r="AS12" s="403"/>
      <c r="AT12" s="403"/>
      <c r="AU12" s="403"/>
      <c r="AV12" s="403"/>
      <c r="AW12" s="403"/>
      <c r="AX12" s="403"/>
      <c r="AY12" s="403"/>
      <c r="AZ12" s="403"/>
      <c r="BA12" s="404"/>
      <c r="BD12" s="228"/>
      <c r="BE12" s="228"/>
      <c r="BF12" s="228"/>
      <c r="BG12" s="228"/>
      <c r="BH12" s="36"/>
      <c r="BI12" s="36"/>
      <c r="BJ12" s="36"/>
      <c r="BK12" s="36"/>
      <c r="BL12" s="35"/>
      <c r="BM12" s="35"/>
      <c r="BN12" s="35"/>
      <c r="BO12" s="35"/>
      <c r="BW12" s="29"/>
      <c r="BX12" s="23"/>
      <c r="BY12" s="23"/>
    </row>
    <row r="13" spans="2:77" s="41" customFormat="1" ht="17.5">
      <c r="B13" s="37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229" t="s">
        <v>16</v>
      </c>
      <c r="AI13" s="229"/>
      <c r="AJ13" s="229"/>
      <c r="AK13" s="230" t="s">
        <v>29</v>
      </c>
      <c r="AL13" s="230"/>
      <c r="AM13" s="230"/>
      <c r="AN13" s="229" t="s">
        <v>13</v>
      </c>
      <c r="AO13" s="229"/>
      <c r="AP13" s="230" t="s">
        <v>29</v>
      </c>
      <c r="AQ13" s="230"/>
      <c r="AR13" s="230"/>
      <c r="AS13" s="229" t="s">
        <v>14</v>
      </c>
      <c r="AT13" s="229"/>
      <c r="AU13" s="230" t="s">
        <v>29</v>
      </c>
      <c r="AV13" s="230"/>
      <c r="AW13" s="230"/>
      <c r="AX13" s="229" t="s">
        <v>15</v>
      </c>
      <c r="AY13" s="229"/>
      <c r="AZ13" s="39"/>
      <c r="BA13" s="40"/>
      <c r="BD13" s="231">
        <f ca="1">YEAR(TODAY())-2018</f>
        <v>8</v>
      </c>
      <c r="BE13" s="231"/>
      <c r="BF13" s="42">
        <f ca="1">MONTH(TODAY())</f>
        <v>4</v>
      </c>
      <c r="BG13" s="43">
        <f ca="1">DAY(TODAY())</f>
        <v>30</v>
      </c>
      <c r="BH13" s="42"/>
      <c r="BJ13" s="43"/>
      <c r="BK13" s="43"/>
      <c r="BL13" s="43"/>
      <c r="BW13" s="23"/>
      <c r="BX13" s="23"/>
      <c r="BY13" s="23"/>
    </row>
    <row r="14" spans="2:77" s="41" customFormat="1" ht="6.75" customHeight="1">
      <c r="B14" s="44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39"/>
      <c r="AZ14" s="39"/>
      <c r="BA14" s="40"/>
      <c r="BW14" s="29"/>
      <c r="BX14" s="23"/>
      <c r="BY14" s="23"/>
    </row>
    <row r="15" spans="2:77" s="41" customFormat="1" ht="11.25" customHeight="1">
      <c r="B15" s="44"/>
      <c r="C15" s="390" t="s">
        <v>155</v>
      </c>
      <c r="D15" s="391"/>
      <c r="E15" s="391"/>
      <c r="F15" s="391"/>
      <c r="G15" s="391"/>
      <c r="H15" s="391"/>
      <c r="I15" s="391"/>
      <c r="J15" s="391"/>
      <c r="K15" s="391"/>
      <c r="L15" s="391"/>
      <c r="M15" s="391"/>
      <c r="N15" s="391"/>
      <c r="O15" s="391"/>
      <c r="P15" s="391"/>
      <c r="Q15" s="391"/>
      <c r="R15" s="391"/>
      <c r="S15" s="391"/>
      <c r="T15" s="391"/>
      <c r="U15" s="391"/>
      <c r="V15" s="391"/>
      <c r="W15" s="391"/>
      <c r="X15" s="391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7"/>
      <c r="BW15" s="23"/>
      <c r="BX15" s="23"/>
      <c r="BY15" s="23"/>
    </row>
    <row r="16" spans="2:77" s="41" customFormat="1" ht="11.25" customHeight="1">
      <c r="B16" s="44"/>
      <c r="C16" s="391"/>
      <c r="D16" s="391"/>
      <c r="E16" s="391"/>
      <c r="F16" s="391"/>
      <c r="G16" s="391"/>
      <c r="H16" s="391"/>
      <c r="I16" s="391"/>
      <c r="J16" s="391"/>
      <c r="K16" s="391"/>
      <c r="L16" s="391"/>
      <c r="M16" s="391"/>
      <c r="N16" s="391"/>
      <c r="O16" s="391"/>
      <c r="P16" s="391"/>
      <c r="Q16" s="391"/>
      <c r="R16" s="391"/>
      <c r="S16" s="391"/>
      <c r="T16" s="391"/>
      <c r="U16" s="391"/>
      <c r="V16" s="391"/>
      <c r="W16" s="391"/>
      <c r="X16" s="391"/>
      <c r="Y16" s="372" t="s">
        <v>112</v>
      </c>
      <c r="Z16" s="372"/>
      <c r="AD16" s="38"/>
      <c r="AE16" s="38"/>
      <c r="AF16" s="38"/>
      <c r="AG16" s="38"/>
      <c r="AH16" s="38"/>
      <c r="AI16" s="392" t="s">
        <v>0</v>
      </c>
      <c r="AJ16" s="392"/>
      <c r="AK16" s="392"/>
      <c r="AL16" s="393"/>
      <c r="AM16" s="393"/>
      <c r="AN16" s="393"/>
      <c r="AO16" s="393"/>
      <c r="AP16" s="393"/>
      <c r="AQ16" s="393"/>
      <c r="AR16" s="393"/>
      <c r="AS16" s="393"/>
      <c r="AT16" s="393"/>
      <c r="AU16" s="393"/>
      <c r="AV16" s="393"/>
      <c r="AW16" s="393"/>
      <c r="AX16" s="393"/>
      <c r="AY16" s="393"/>
      <c r="AZ16" s="393"/>
      <c r="BA16" s="48"/>
      <c r="BW16" s="29"/>
      <c r="BX16" s="23"/>
      <c r="BY16" s="23"/>
    </row>
    <row r="17" spans="2:77" s="41" customFormat="1" ht="11.25" customHeight="1">
      <c r="B17" s="44"/>
      <c r="C17" s="391"/>
      <c r="D17" s="391"/>
      <c r="E17" s="391"/>
      <c r="F17" s="391"/>
      <c r="G17" s="391"/>
      <c r="H17" s="391"/>
      <c r="I17" s="391"/>
      <c r="J17" s="391"/>
      <c r="K17" s="391"/>
      <c r="L17" s="391"/>
      <c r="M17" s="391"/>
      <c r="N17" s="391"/>
      <c r="O17" s="391"/>
      <c r="P17" s="391"/>
      <c r="Q17" s="391"/>
      <c r="R17" s="391"/>
      <c r="S17" s="391"/>
      <c r="T17" s="391"/>
      <c r="U17" s="391"/>
      <c r="V17" s="391"/>
      <c r="W17" s="391"/>
      <c r="X17" s="391"/>
      <c r="Y17" s="372"/>
      <c r="Z17" s="372"/>
      <c r="AA17" s="49"/>
      <c r="AB17" s="49"/>
      <c r="AC17" s="49"/>
      <c r="AD17" s="49"/>
      <c r="AE17" s="49"/>
      <c r="AF17" s="38"/>
      <c r="AG17" s="38"/>
      <c r="AH17" s="38"/>
      <c r="AI17" s="392"/>
      <c r="AJ17" s="392"/>
      <c r="AK17" s="392"/>
      <c r="AL17" s="393"/>
      <c r="AM17" s="393"/>
      <c r="AN17" s="393"/>
      <c r="AO17" s="393"/>
      <c r="AP17" s="393"/>
      <c r="AQ17" s="393"/>
      <c r="AR17" s="393"/>
      <c r="AS17" s="393"/>
      <c r="AT17" s="393"/>
      <c r="AU17" s="393"/>
      <c r="AV17" s="393"/>
      <c r="AW17" s="393"/>
      <c r="AX17" s="393"/>
      <c r="AY17" s="393"/>
      <c r="AZ17" s="393"/>
      <c r="BA17" s="48"/>
      <c r="BW17" s="23"/>
      <c r="BX17" s="23"/>
      <c r="BY17" s="23"/>
    </row>
    <row r="18" spans="2:77" s="41" customFormat="1" ht="11.25" customHeight="1">
      <c r="B18" s="44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50"/>
      <c r="AC18" s="50"/>
      <c r="AD18" s="394" t="s">
        <v>4</v>
      </c>
      <c r="AE18" s="394"/>
      <c r="AF18" s="394"/>
      <c r="AG18" s="394"/>
      <c r="AH18" s="394"/>
      <c r="AI18" s="394"/>
      <c r="AJ18" s="385"/>
      <c r="AK18" s="385"/>
      <c r="AL18" s="385"/>
      <c r="AM18" s="385"/>
      <c r="AN18" s="385"/>
      <c r="AO18" s="385"/>
      <c r="AP18" s="385"/>
      <c r="AQ18" s="385"/>
      <c r="AR18" s="385"/>
      <c r="AS18" s="385"/>
      <c r="AT18" s="385"/>
      <c r="AU18" s="385"/>
      <c r="AV18" s="385"/>
      <c r="AW18" s="385"/>
      <c r="AX18" s="385"/>
      <c r="AY18" s="385"/>
      <c r="AZ18" s="385"/>
      <c r="BA18" s="51"/>
      <c r="BW18" s="29"/>
      <c r="BX18" s="23"/>
      <c r="BY18" s="23"/>
    </row>
    <row r="19" spans="2:77" s="41" customFormat="1" ht="11.25" customHeight="1">
      <c r="B19" s="44"/>
      <c r="C19" s="395"/>
      <c r="D19" s="396"/>
      <c r="E19" s="396"/>
      <c r="F19" s="396"/>
      <c r="G19" s="396"/>
      <c r="H19" s="396"/>
      <c r="I19" s="396"/>
      <c r="J19" s="396"/>
      <c r="K19" s="396"/>
      <c r="L19" s="396"/>
      <c r="M19" s="396"/>
      <c r="N19" s="396"/>
      <c r="O19" s="396"/>
      <c r="P19" s="396"/>
      <c r="Q19" s="396"/>
      <c r="R19" s="396"/>
      <c r="S19" s="396"/>
      <c r="T19" s="396"/>
      <c r="U19" s="396"/>
      <c r="V19" s="396"/>
      <c r="W19" s="396"/>
      <c r="X19" s="396"/>
      <c r="Y19" s="396"/>
      <c r="Z19" s="396"/>
      <c r="AA19" s="396"/>
      <c r="AB19" s="46"/>
      <c r="AC19" s="46"/>
      <c r="AD19" s="384"/>
      <c r="AE19" s="384"/>
      <c r="AF19" s="384"/>
      <c r="AG19" s="384"/>
      <c r="AH19" s="384"/>
      <c r="AI19" s="384"/>
      <c r="AJ19" s="386"/>
      <c r="AK19" s="386"/>
      <c r="AL19" s="386"/>
      <c r="AM19" s="386"/>
      <c r="AN19" s="386"/>
      <c r="AO19" s="386"/>
      <c r="AP19" s="386"/>
      <c r="AQ19" s="386"/>
      <c r="AR19" s="386"/>
      <c r="AS19" s="386"/>
      <c r="AT19" s="386"/>
      <c r="AU19" s="386"/>
      <c r="AV19" s="386"/>
      <c r="AW19" s="386"/>
      <c r="AX19" s="386"/>
      <c r="AY19" s="386"/>
      <c r="AZ19" s="386"/>
      <c r="BA19" s="51"/>
      <c r="BW19" s="23"/>
      <c r="BX19" s="23"/>
      <c r="BY19" s="23"/>
    </row>
    <row r="20" spans="2:77" s="41" customFormat="1" ht="11.25" customHeight="1">
      <c r="B20" s="44"/>
      <c r="C20" s="396"/>
      <c r="D20" s="396"/>
      <c r="E20" s="396"/>
      <c r="F20" s="396"/>
      <c r="G20" s="396"/>
      <c r="H20" s="396"/>
      <c r="I20" s="396"/>
      <c r="J20" s="396"/>
      <c r="K20" s="396"/>
      <c r="L20" s="396"/>
      <c r="M20" s="396"/>
      <c r="N20" s="396"/>
      <c r="O20" s="396"/>
      <c r="P20" s="396"/>
      <c r="Q20" s="396"/>
      <c r="R20" s="396"/>
      <c r="S20" s="396"/>
      <c r="T20" s="396"/>
      <c r="U20" s="396"/>
      <c r="V20" s="396"/>
      <c r="W20" s="396"/>
      <c r="X20" s="396"/>
      <c r="Y20" s="396"/>
      <c r="Z20" s="396"/>
      <c r="AA20" s="396"/>
      <c r="AB20" s="52"/>
      <c r="AC20" s="52"/>
      <c r="AD20" s="383" t="s">
        <v>1</v>
      </c>
      <c r="AE20" s="383"/>
      <c r="AF20" s="383"/>
      <c r="AG20" s="383"/>
      <c r="AH20" s="383"/>
      <c r="AI20" s="383"/>
      <c r="AJ20" s="397"/>
      <c r="AK20" s="397"/>
      <c r="AL20" s="397"/>
      <c r="AM20" s="397"/>
      <c r="AN20" s="397"/>
      <c r="AO20" s="397"/>
      <c r="AP20" s="397"/>
      <c r="AQ20" s="397"/>
      <c r="AR20" s="397"/>
      <c r="AS20" s="397"/>
      <c r="AT20" s="397"/>
      <c r="AU20" s="397"/>
      <c r="AV20" s="397"/>
      <c r="AW20" s="397"/>
      <c r="AX20" s="397"/>
      <c r="AY20" s="397"/>
      <c r="AZ20" s="397"/>
      <c r="BA20" s="51"/>
      <c r="BW20" s="29"/>
      <c r="BX20" s="23"/>
      <c r="BY20" s="23"/>
    </row>
    <row r="21" spans="2:77" s="41" customFormat="1" ht="11.25" customHeight="1">
      <c r="B21" s="44"/>
      <c r="C21" s="396"/>
      <c r="D21" s="396"/>
      <c r="E21" s="396"/>
      <c r="F21" s="396"/>
      <c r="G21" s="396"/>
      <c r="H21" s="396"/>
      <c r="I21" s="396"/>
      <c r="J21" s="396"/>
      <c r="K21" s="396"/>
      <c r="L21" s="396"/>
      <c r="M21" s="396"/>
      <c r="N21" s="396"/>
      <c r="O21" s="396"/>
      <c r="P21" s="396"/>
      <c r="Q21" s="396"/>
      <c r="R21" s="396"/>
      <c r="S21" s="396"/>
      <c r="T21" s="396"/>
      <c r="U21" s="396"/>
      <c r="V21" s="396"/>
      <c r="W21" s="396"/>
      <c r="X21" s="396"/>
      <c r="Y21" s="396"/>
      <c r="Z21" s="396"/>
      <c r="AA21" s="396"/>
      <c r="AB21" s="52"/>
      <c r="AC21" s="52"/>
      <c r="AD21" s="384"/>
      <c r="AE21" s="384"/>
      <c r="AF21" s="384"/>
      <c r="AG21" s="384"/>
      <c r="AH21" s="384"/>
      <c r="AI21" s="384"/>
      <c r="AJ21" s="398"/>
      <c r="AK21" s="398"/>
      <c r="AL21" s="398"/>
      <c r="AM21" s="398"/>
      <c r="AN21" s="398"/>
      <c r="AO21" s="398"/>
      <c r="AP21" s="398"/>
      <c r="AQ21" s="398"/>
      <c r="AR21" s="398"/>
      <c r="AS21" s="398"/>
      <c r="AT21" s="398"/>
      <c r="AU21" s="398"/>
      <c r="AV21" s="398"/>
      <c r="AW21" s="398"/>
      <c r="AX21" s="398"/>
      <c r="AY21" s="398"/>
      <c r="AZ21" s="398"/>
      <c r="BA21" s="51"/>
      <c r="BW21" s="23"/>
      <c r="BX21" s="23"/>
      <c r="BY21" s="23"/>
    </row>
    <row r="22" spans="2:77" s="41" customFormat="1" ht="11.25" customHeight="1">
      <c r="B22" s="44"/>
      <c r="C22" s="396"/>
      <c r="D22" s="396"/>
      <c r="E22" s="396"/>
      <c r="F22" s="396"/>
      <c r="G22" s="396"/>
      <c r="H22" s="396"/>
      <c r="I22" s="396"/>
      <c r="J22" s="396"/>
      <c r="K22" s="396"/>
      <c r="L22" s="396"/>
      <c r="M22" s="396"/>
      <c r="N22" s="396"/>
      <c r="O22" s="396"/>
      <c r="P22" s="396"/>
      <c r="Q22" s="396"/>
      <c r="R22" s="396"/>
      <c r="S22" s="396"/>
      <c r="T22" s="396"/>
      <c r="U22" s="396"/>
      <c r="V22" s="396"/>
      <c r="W22" s="396"/>
      <c r="X22" s="396"/>
      <c r="Y22" s="396"/>
      <c r="Z22" s="396"/>
      <c r="AA22" s="396"/>
      <c r="AD22" s="383" t="s">
        <v>2</v>
      </c>
      <c r="AE22" s="383"/>
      <c r="AF22" s="383"/>
      <c r="AG22" s="383"/>
      <c r="AH22" s="383"/>
      <c r="AI22" s="383"/>
      <c r="AJ22" s="385"/>
      <c r="AK22" s="385"/>
      <c r="AL22" s="385"/>
      <c r="AM22" s="385"/>
      <c r="AN22" s="385"/>
      <c r="AO22" s="385"/>
      <c r="AP22" s="385"/>
      <c r="AQ22" s="385"/>
      <c r="AR22" s="385"/>
      <c r="AS22" s="385"/>
      <c r="AT22" s="385"/>
      <c r="AU22" s="385"/>
      <c r="AV22" s="385"/>
      <c r="AW22" s="385"/>
      <c r="AX22" s="385"/>
      <c r="AY22" s="385"/>
      <c r="AZ22" s="385"/>
      <c r="BA22" s="51"/>
      <c r="BW22" s="29"/>
      <c r="BX22" s="23"/>
      <c r="BY22" s="23"/>
    </row>
    <row r="23" spans="2:77" s="41" customFormat="1" ht="11.25" customHeight="1">
      <c r="B23" s="44"/>
      <c r="C23" s="396"/>
      <c r="D23" s="396"/>
      <c r="E23" s="396"/>
      <c r="F23" s="396"/>
      <c r="G23" s="396"/>
      <c r="H23" s="396"/>
      <c r="I23" s="396"/>
      <c r="J23" s="396"/>
      <c r="K23" s="396"/>
      <c r="L23" s="396"/>
      <c r="M23" s="396"/>
      <c r="N23" s="396"/>
      <c r="O23" s="396"/>
      <c r="P23" s="396"/>
      <c r="Q23" s="396"/>
      <c r="R23" s="396"/>
      <c r="S23" s="396"/>
      <c r="T23" s="396"/>
      <c r="U23" s="396"/>
      <c r="V23" s="396"/>
      <c r="W23" s="396"/>
      <c r="X23" s="396"/>
      <c r="Y23" s="396"/>
      <c r="Z23" s="396"/>
      <c r="AA23" s="396"/>
      <c r="AD23" s="384"/>
      <c r="AE23" s="384"/>
      <c r="AF23" s="384"/>
      <c r="AG23" s="384"/>
      <c r="AH23" s="384"/>
      <c r="AI23" s="384"/>
      <c r="AJ23" s="386"/>
      <c r="AK23" s="386"/>
      <c r="AL23" s="386"/>
      <c r="AM23" s="386"/>
      <c r="AN23" s="386"/>
      <c r="AO23" s="386"/>
      <c r="AP23" s="386"/>
      <c r="AQ23" s="386"/>
      <c r="AR23" s="386"/>
      <c r="AS23" s="386"/>
      <c r="AT23" s="386"/>
      <c r="AU23" s="386"/>
      <c r="AV23" s="386"/>
      <c r="AW23" s="386"/>
      <c r="AX23" s="386"/>
      <c r="AY23" s="386"/>
      <c r="AZ23" s="386"/>
      <c r="BA23" s="51"/>
      <c r="BW23" s="23"/>
      <c r="BX23" s="23"/>
      <c r="BY23" s="23"/>
    </row>
    <row r="24" spans="2:77" s="41" customFormat="1" ht="11.25" customHeight="1">
      <c r="B24" s="44"/>
      <c r="C24" s="396"/>
      <c r="D24" s="396"/>
      <c r="E24" s="396"/>
      <c r="F24" s="396"/>
      <c r="G24" s="396"/>
      <c r="H24" s="396"/>
      <c r="I24" s="396"/>
      <c r="J24" s="396"/>
      <c r="K24" s="396"/>
      <c r="L24" s="396"/>
      <c r="M24" s="396"/>
      <c r="N24" s="396"/>
      <c r="O24" s="396"/>
      <c r="P24" s="396"/>
      <c r="Q24" s="396"/>
      <c r="R24" s="396"/>
      <c r="S24" s="396"/>
      <c r="T24" s="396"/>
      <c r="U24" s="396"/>
      <c r="V24" s="396"/>
      <c r="W24" s="396"/>
      <c r="X24" s="396"/>
      <c r="Y24" s="396"/>
      <c r="Z24" s="396"/>
      <c r="AA24" s="396"/>
      <c r="AD24" s="383" t="s">
        <v>5</v>
      </c>
      <c r="AE24" s="383"/>
      <c r="AF24" s="383"/>
      <c r="AG24" s="383"/>
      <c r="AH24" s="383"/>
      <c r="AI24" s="383"/>
      <c r="AJ24" s="387"/>
      <c r="AK24" s="387"/>
      <c r="AL24" s="387"/>
      <c r="AM24" s="387"/>
      <c r="AN24" s="387"/>
      <c r="AO24" s="387"/>
      <c r="AP24" s="387"/>
      <c r="AQ24" s="387"/>
      <c r="AR24" s="387"/>
      <c r="AS24" s="387"/>
      <c r="AT24" s="387"/>
      <c r="AU24" s="387"/>
      <c r="AV24" s="387"/>
      <c r="AW24" s="387"/>
      <c r="AX24" s="387"/>
      <c r="AY24" s="387"/>
      <c r="AZ24" s="387"/>
      <c r="BA24" s="51"/>
      <c r="BW24" s="29"/>
      <c r="BX24" s="23"/>
      <c r="BY24" s="23"/>
    </row>
    <row r="25" spans="2:77" s="41" customFormat="1" ht="11.25" customHeight="1">
      <c r="B25" s="44"/>
      <c r="AD25" s="384"/>
      <c r="AE25" s="384"/>
      <c r="AF25" s="384"/>
      <c r="AG25" s="384"/>
      <c r="AH25" s="384"/>
      <c r="AI25" s="384"/>
      <c r="AJ25" s="388"/>
      <c r="AK25" s="388"/>
      <c r="AL25" s="388"/>
      <c r="AM25" s="388"/>
      <c r="AN25" s="388"/>
      <c r="AO25" s="388"/>
      <c r="AP25" s="388"/>
      <c r="AQ25" s="388"/>
      <c r="AR25" s="388"/>
      <c r="AS25" s="388"/>
      <c r="AT25" s="388"/>
      <c r="AU25" s="388"/>
      <c r="AV25" s="388"/>
      <c r="AW25" s="388"/>
      <c r="AX25" s="388"/>
      <c r="AY25" s="388"/>
      <c r="AZ25" s="388"/>
      <c r="BA25" s="51"/>
      <c r="BW25" s="23"/>
      <c r="BX25" s="23"/>
      <c r="BY25" s="23"/>
    </row>
    <row r="26" spans="2:77" s="41" customFormat="1" ht="6.75" customHeight="1">
      <c r="B26" s="44"/>
      <c r="BA26" s="51"/>
      <c r="BW26" s="29"/>
      <c r="BX26" s="23"/>
      <c r="BY26" s="23"/>
    </row>
    <row r="27" spans="2:77" s="41" customFormat="1" ht="11.25" customHeight="1">
      <c r="B27" s="44"/>
      <c r="C27" s="389" t="s">
        <v>65</v>
      </c>
      <c r="D27" s="389"/>
      <c r="E27" s="389"/>
      <c r="F27" s="389"/>
      <c r="G27" s="389"/>
      <c r="H27" s="389"/>
      <c r="I27" s="389"/>
      <c r="J27" s="389"/>
      <c r="K27" s="389"/>
      <c r="L27" s="389"/>
      <c r="M27" s="389"/>
      <c r="N27" s="389"/>
      <c r="O27" s="389"/>
      <c r="P27" s="389"/>
      <c r="Q27" s="389"/>
      <c r="R27" s="389"/>
      <c r="S27" s="389"/>
      <c r="T27" s="389"/>
      <c r="U27" s="389"/>
      <c r="V27" s="389"/>
      <c r="W27" s="389"/>
      <c r="X27" s="389"/>
      <c r="Y27" s="389"/>
      <c r="Z27" s="389"/>
      <c r="AA27" s="389"/>
      <c r="AB27" s="389"/>
      <c r="AC27" s="389"/>
      <c r="AD27" s="389"/>
      <c r="AE27" s="389"/>
      <c r="AF27" s="389"/>
      <c r="AG27" s="389"/>
      <c r="AH27" s="389"/>
      <c r="AI27" s="389"/>
      <c r="AJ27" s="389"/>
      <c r="AK27" s="389"/>
      <c r="AL27" s="389"/>
      <c r="AM27" s="389"/>
      <c r="AN27" s="389"/>
      <c r="AO27" s="389"/>
      <c r="AP27" s="389"/>
      <c r="AQ27" s="389"/>
      <c r="AR27" s="389"/>
      <c r="AS27" s="389"/>
      <c r="AT27" s="389"/>
      <c r="AU27" s="389"/>
      <c r="AV27" s="389"/>
      <c r="AW27" s="389"/>
      <c r="AX27" s="389"/>
      <c r="AY27" s="389"/>
      <c r="AZ27" s="389"/>
      <c r="BA27" s="51"/>
      <c r="BW27" s="23"/>
      <c r="BX27" s="23"/>
      <c r="BY27" s="23"/>
    </row>
    <row r="28" spans="2:77" s="41" customFormat="1" ht="11.25" customHeight="1">
      <c r="B28" s="44"/>
      <c r="C28" s="389"/>
      <c r="D28" s="389"/>
      <c r="E28" s="389"/>
      <c r="F28" s="389"/>
      <c r="G28" s="389"/>
      <c r="H28" s="389"/>
      <c r="I28" s="389"/>
      <c r="J28" s="389"/>
      <c r="K28" s="389"/>
      <c r="L28" s="389"/>
      <c r="M28" s="389"/>
      <c r="N28" s="389"/>
      <c r="O28" s="389"/>
      <c r="P28" s="389"/>
      <c r="Q28" s="389"/>
      <c r="R28" s="389"/>
      <c r="S28" s="389"/>
      <c r="T28" s="389"/>
      <c r="U28" s="389"/>
      <c r="V28" s="389"/>
      <c r="W28" s="389"/>
      <c r="X28" s="389"/>
      <c r="Y28" s="389"/>
      <c r="Z28" s="389"/>
      <c r="AA28" s="389"/>
      <c r="AB28" s="389"/>
      <c r="AC28" s="389"/>
      <c r="AD28" s="389"/>
      <c r="AE28" s="389"/>
      <c r="AF28" s="389"/>
      <c r="AG28" s="389"/>
      <c r="AH28" s="389"/>
      <c r="AI28" s="389"/>
      <c r="AJ28" s="389"/>
      <c r="AK28" s="389"/>
      <c r="AL28" s="389"/>
      <c r="AM28" s="389"/>
      <c r="AN28" s="389"/>
      <c r="AO28" s="389"/>
      <c r="AP28" s="389"/>
      <c r="AQ28" s="389"/>
      <c r="AR28" s="389"/>
      <c r="AS28" s="389"/>
      <c r="AT28" s="389"/>
      <c r="AU28" s="389"/>
      <c r="AV28" s="389"/>
      <c r="AW28" s="389"/>
      <c r="AX28" s="389"/>
      <c r="AY28" s="389"/>
      <c r="AZ28" s="389"/>
      <c r="BA28" s="47"/>
      <c r="BW28" s="29"/>
      <c r="BX28" s="23"/>
      <c r="BY28" s="23"/>
    </row>
    <row r="29" spans="2:77" s="41" customFormat="1" ht="6" customHeight="1">
      <c r="B29" s="44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7"/>
      <c r="BW29" s="23"/>
      <c r="BX29" s="23"/>
      <c r="BY29" s="23"/>
    </row>
    <row r="30" spans="2:77" s="41" customFormat="1" ht="20.149999999999999" customHeight="1">
      <c r="B30" s="44"/>
      <c r="C30" s="233" t="s">
        <v>66</v>
      </c>
      <c r="D30" s="233"/>
      <c r="E30" s="233"/>
      <c r="F30" s="233"/>
      <c r="G30" s="233"/>
      <c r="H30" s="233"/>
      <c r="I30" s="233"/>
      <c r="J30" s="233"/>
      <c r="K30" s="233"/>
      <c r="L30" s="233"/>
      <c r="M30" s="233"/>
      <c r="N30" s="233"/>
      <c r="O30" s="233"/>
      <c r="P30" s="233"/>
      <c r="Q30" s="233"/>
      <c r="R30" s="233"/>
      <c r="S30" s="233"/>
      <c r="T30" s="233"/>
      <c r="U30" s="233"/>
      <c r="V30" s="233"/>
      <c r="W30" s="241" t="str">
        <f>試験項目一覧!J18</f>
        <v/>
      </c>
      <c r="X30" s="241"/>
      <c r="Y30" s="241"/>
      <c r="Z30" s="241"/>
      <c r="AA30" s="241"/>
      <c r="AB30" s="241"/>
      <c r="AC30" s="241"/>
      <c r="AD30" s="241"/>
      <c r="AE30" s="241"/>
      <c r="AF30" s="241"/>
      <c r="AG30" s="241"/>
      <c r="AH30" s="241"/>
      <c r="AI30" s="241"/>
      <c r="AJ30" s="241"/>
      <c r="AK30" s="241"/>
      <c r="AL30" s="241"/>
      <c r="AM30" s="241"/>
      <c r="AN30" s="241"/>
      <c r="AO30" s="241"/>
      <c r="AP30" s="241"/>
      <c r="AQ30" s="241"/>
      <c r="AR30" s="241"/>
      <c r="AS30" s="241"/>
      <c r="AT30" s="241"/>
      <c r="AU30" s="241"/>
      <c r="AV30" s="241"/>
      <c r="AW30" s="241"/>
      <c r="AX30" s="241"/>
      <c r="AY30" s="241"/>
      <c r="AZ30" s="241"/>
      <c r="BA30" s="47"/>
      <c r="BD30" s="232" t="s">
        <v>63</v>
      </c>
      <c r="BE30" s="232"/>
      <c r="BF30" s="232"/>
      <c r="BG30" s="232"/>
      <c r="BH30" s="232"/>
      <c r="BI30" s="232"/>
      <c r="BJ30" s="232"/>
      <c r="BK30" s="232"/>
      <c r="BL30" s="232"/>
      <c r="BM30" s="232"/>
      <c r="BN30" s="232"/>
      <c r="BO30" s="232"/>
      <c r="BP30" s="232"/>
      <c r="BQ30" s="232"/>
      <c r="BR30" s="232"/>
      <c r="BS30" s="232"/>
      <c r="BT30" s="232"/>
      <c r="BU30" s="232"/>
      <c r="BW30" s="29"/>
      <c r="BX30" s="23"/>
      <c r="BY30" s="23"/>
    </row>
    <row r="31" spans="2:77" s="41" customFormat="1" ht="20.149999999999999" customHeight="1">
      <c r="B31" s="53"/>
      <c r="C31" s="233"/>
      <c r="D31" s="233"/>
      <c r="E31" s="233"/>
      <c r="F31" s="233"/>
      <c r="G31" s="233"/>
      <c r="H31" s="233"/>
      <c r="I31" s="233"/>
      <c r="J31" s="233"/>
      <c r="K31" s="233"/>
      <c r="L31" s="233"/>
      <c r="M31" s="233"/>
      <c r="N31" s="233"/>
      <c r="O31" s="233"/>
      <c r="P31" s="233"/>
      <c r="Q31" s="233"/>
      <c r="R31" s="233"/>
      <c r="S31" s="233"/>
      <c r="T31" s="233"/>
      <c r="U31" s="233"/>
      <c r="V31" s="233"/>
      <c r="W31" s="242"/>
      <c r="X31" s="242"/>
      <c r="Y31" s="242"/>
      <c r="Z31" s="242"/>
      <c r="AA31" s="242"/>
      <c r="AB31" s="242"/>
      <c r="AC31" s="242"/>
      <c r="AD31" s="242"/>
      <c r="AE31" s="242"/>
      <c r="AF31" s="242"/>
      <c r="AG31" s="242"/>
      <c r="AH31" s="242"/>
      <c r="AI31" s="242"/>
      <c r="AJ31" s="242"/>
      <c r="AK31" s="242"/>
      <c r="AL31" s="242"/>
      <c r="AM31" s="242"/>
      <c r="AN31" s="242"/>
      <c r="AO31" s="242"/>
      <c r="AP31" s="242"/>
      <c r="AQ31" s="242"/>
      <c r="AR31" s="242"/>
      <c r="AS31" s="242"/>
      <c r="AT31" s="242"/>
      <c r="AU31" s="242"/>
      <c r="AV31" s="242"/>
      <c r="AW31" s="242"/>
      <c r="AX31" s="242"/>
      <c r="AY31" s="242"/>
      <c r="AZ31" s="242"/>
      <c r="BA31" s="47"/>
      <c r="BD31" s="232"/>
      <c r="BE31" s="232"/>
      <c r="BF31" s="232"/>
      <c r="BG31" s="232"/>
      <c r="BH31" s="232"/>
      <c r="BI31" s="232"/>
      <c r="BJ31" s="232"/>
      <c r="BK31" s="232"/>
      <c r="BL31" s="232"/>
      <c r="BM31" s="232"/>
      <c r="BN31" s="232"/>
      <c r="BO31" s="232"/>
      <c r="BP31" s="232"/>
      <c r="BQ31" s="232"/>
      <c r="BR31" s="232"/>
      <c r="BS31" s="232"/>
      <c r="BT31" s="232"/>
      <c r="BU31" s="232"/>
      <c r="BW31" s="23"/>
      <c r="BX31" s="23"/>
      <c r="BY31" s="23"/>
    </row>
    <row r="32" spans="2:77" s="41" customFormat="1" ht="6.75" customHeight="1">
      <c r="B32" s="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194"/>
      <c r="X32" s="194"/>
      <c r="Y32" s="194"/>
      <c r="Z32" s="194"/>
      <c r="AA32" s="194"/>
      <c r="AB32" s="194"/>
      <c r="AC32" s="194"/>
      <c r="AD32" s="194"/>
      <c r="AE32" s="194"/>
      <c r="AF32" s="194"/>
      <c r="AG32" s="194"/>
      <c r="AH32" s="194"/>
      <c r="AI32" s="194"/>
      <c r="AJ32" s="194"/>
      <c r="AK32" s="194"/>
      <c r="AL32" s="194"/>
      <c r="AM32" s="194"/>
      <c r="AN32" s="194"/>
      <c r="AO32" s="194"/>
      <c r="AP32" s="194"/>
      <c r="AQ32" s="194"/>
      <c r="AR32" s="194"/>
      <c r="AS32" s="194"/>
      <c r="AT32" s="194"/>
      <c r="AU32" s="194"/>
      <c r="AV32" s="194"/>
      <c r="AW32" s="194"/>
      <c r="AX32" s="194"/>
      <c r="AY32" s="194"/>
      <c r="AZ32" s="194"/>
      <c r="BA32" s="47"/>
      <c r="BD32" s="232"/>
      <c r="BE32" s="232"/>
      <c r="BF32" s="232"/>
      <c r="BG32" s="232"/>
      <c r="BH32" s="232"/>
      <c r="BI32" s="232"/>
      <c r="BJ32" s="232"/>
      <c r="BK32" s="232"/>
      <c r="BL32" s="232"/>
      <c r="BM32" s="232"/>
      <c r="BN32" s="232"/>
      <c r="BO32" s="232"/>
      <c r="BP32" s="232"/>
      <c r="BQ32" s="232"/>
      <c r="BR32" s="232"/>
      <c r="BS32" s="232"/>
      <c r="BT32" s="232"/>
      <c r="BU32" s="232"/>
      <c r="BW32" s="29"/>
      <c r="BX32" s="23"/>
      <c r="BY32" s="23"/>
    </row>
    <row r="33" spans="2:77" s="41" customFormat="1" ht="9.9" customHeight="1">
      <c r="B33" s="53"/>
      <c r="C33" s="233" t="s">
        <v>67</v>
      </c>
      <c r="D33" s="233"/>
      <c r="E33" s="233"/>
      <c r="F33" s="233"/>
      <c r="G33" s="233"/>
      <c r="H33" s="233"/>
      <c r="I33" s="233"/>
      <c r="J33" s="233"/>
      <c r="K33" s="233"/>
      <c r="L33" s="233"/>
      <c r="M33" s="233"/>
      <c r="N33" s="233"/>
      <c r="O33" s="233"/>
      <c r="P33" s="233"/>
      <c r="Q33" s="233"/>
      <c r="R33" s="233"/>
      <c r="S33" s="233"/>
      <c r="T33" s="233"/>
      <c r="U33" s="233"/>
      <c r="V33" s="233"/>
      <c r="W33" s="234"/>
      <c r="X33" s="234"/>
      <c r="Y33" s="234"/>
      <c r="Z33" s="234"/>
      <c r="AA33" s="234"/>
      <c r="AB33" s="234"/>
      <c r="AC33" s="234"/>
      <c r="AD33" s="234"/>
      <c r="AE33" s="234"/>
      <c r="AF33" s="234"/>
      <c r="AG33" s="234"/>
      <c r="AH33" s="234"/>
      <c r="AI33" s="234"/>
      <c r="AJ33" s="234"/>
      <c r="AK33" s="234"/>
      <c r="AL33" s="234"/>
      <c r="AM33" s="234"/>
      <c r="AN33" s="234"/>
      <c r="AO33" s="234"/>
      <c r="AP33" s="234"/>
      <c r="AQ33" s="234"/>
      <c r="AR33" s="234"/>
      <c r="AS33" s="234"/>
      <c r="AT33" s="234"/>
      <c r="AU33" s="234"/>
      <c r="AV33" s="234"/>
      <c r="AW33" s="234"/>
      <c r="AX33" s="234"/>
      <c r="AY33" s="234"/>
      <c r="AZ33" s="234"/>
      <c r="BA33" s="154"/>
      <c r="BB33" s="155"/>
      <c r="BC33" s="155"/>
      <c r="BD33" s="54"/>
      <c r="BE33" s="155"/>
      <c r="BF33" s="155"/>
      <c r="BG33" s="155"/>
      <c r="BH33" s="155"/>
      <c r="BI33" s="155"/>
      <c r="BJ33" s="155"/>
      <c r="BW33" s="23"/>
      <c r="BX33" s="23"/>
      <c r="BY33" s="23"/>
    </row>
    <row r="34" spans="2:77" s="41" customFormat="1" ht="9.9" customHeight="1">
      <c r="B34" s="53"/>
      <c r="C34" s="233"/>
      <c r="D34" s="233"/>
      <c r="E34" s="233"/>
      <c r="F34" s="233"/>
      <c r="G34" s="233"/>
      <c r="H34" s="233"/>
      <c r="I34" s="233"/>
      <c r="J34" s="233"/>
      <c r="K34" s="233"/>
      <c r="L34" s="233"/>
      <c r="M34" s="233"/>
      <c r="N34" s="233"/>
      <c r="O34" s="233"/>
      <c r="P34" s="233"/>
      <c r="Q34" s="233"/>
      <c r="R34" s="233"/>
      <c r="S34" s="233"/>
      <c r="T34" s="233"/>
      <c r="U34" s="233"/>
      <c r="V34" s="233"/>
      <c r="W34" s="235"/>
      <c r="X34" s="235"/>
      <c r="Y34" s="235"/>
      <c r="Z34" s="235"/>
      <c r="AA34" s="235"/>
      <c r="AB34" s="235"/>
      <c r="AC34" s="235"/>
      <c r="AD34" s="235"/>
      <c r="AE34" s="235"/>
      <c r="AF34" s="235"/>
      <c r="AG34" s="235"/>
      <c r="AH34" s="235"/>
      <c r="AI34" s="235"/>
      <c r="AJ34" s="235"/>
      <c r="AK34" s="235"/>
      <c r="AL34" s="235"/>
      <c r="AM34" s="235"/>
      <c r="AN34" s="235"/>
      <c r="AO34" s="235"/>
      <c r="AP34" s="235"/>
      <c r="AQ34" s="235"/>
      <c r="AR34" s="235"/>
      <c r="AS34" s="235"/>
      <c r="AT34" s="235"/>
      <c r="AU34" s="235"/>
      <c r="AV34" s="235"/>
      <c r="AW34" s="235"/>
      <c r="AX34" s="235"/>
      <c r="AY34" s="235"/>
      <c r="AZ34" s="235"/>
      <c r="BA34" s="156"/>
      <c r="BB34" s="155"/>
      <c r="BC34" s="155"/>
      <c r="BD34" s="54"/>
      <c r="BE34" s="155"/>
      <c r="BF34" s="155"/>
      <c r="BG34" s="155"/>
      <c r="BH34" s="155"/>
      <c r="BI34" s="155"/>
      <c r="BJ34" s="155"/>
      <c r="BW34" s="29"/>
      <c r="BX34" s="23"/>
      <c r="BY34" s="23"/>
    </row>
    <row r="35" spans="2:77" s="41" customFormat="1" ht="6.75" customHeight="1">
      <c r="B35" s="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194"/>
      <c r="X35" s="194"/>
      <c r="Y35" s="194"/>
      <c r="Z35" s="194"/>
      <c r="AA35" s="194"/>
      <c r="AB35" s="194"/>
      <c r="AC35" s="194"/>
      <c r="AD35" s="194"/>
      <c r="AE35" s="194"/>
      <c r="AF35" s="194"/>
      <c r="AG35" s="194"/>
      <c r="AH35" s="194"/>
      <c r="AI35" s="194"/>
      <c r="AJ35" s="194"/>
      <c r="AK35" s="194"/>
      <c r="AL35" s="194"/>
      <c r="AM35" s="194"/>
      <c r="AN35" s="194"/>
      <c r="AO35" s="194"/>
      <c r="AP35" s="194"/>
      <c r="AQ35" s="194"/>
      <c r="AR35" s="194"/>
      <c r="AS35" s="194"/>
      <c r="AT35" s="194"/>
      <c r="AU35" s="194"/>
      <c r="AV35" s="194"/>
      <c r="AW35" s="194"/>
      <c r="AX35" s="194"/>
      <c r="AY35" s="194"/>
      <c r="AZ35" s="194"/>
      <c r="BA35" s="47"/>
      <c r="BD35" s="54"/>
      <c r="BW35" s="23"/>
      <c r="BX35" s="23"/>
      <c r="BY35" s="23"/>
    </row>
    <row r="36" spans="2:77" s="41" customFormat="1" ht="9.9" customHeight="1">
      <c r="B36" s="53"/>
      <c r="C36" s="233" t="s">
        <v>68</v>
      </c>
      <c r="D36" s="233"/>
      <c r="E36" s="233"/>
      <c r="F36" s="233"/>
      <c r="G36" s="233"/>
      <c r="H36" s="233"/>
      <c r="I36" s="233"/>
      <c r="J36" s="233"/>
      <c r="K36" s="233"/>
      <c r="L36" s="233"/>
      <c r="M36" s="233"/>
      <c r="N36" s="233"/>
      <c r="O36" s="233"/>
      <c r="P36" s="233"/>
      <c r="Q36" s="233"/>
      <c r="R36" s="233"/>
      <c r="S36" s="233"/>
      <c r="T36" s="233"/>
      <c r="U36" s="233"/>
      <c r="V36" s="233"/>
      <c r="W36" s="234"/>
      <c r="X36" s="234"/>
      <c r="Y36" s="234"/>
      <c r="Z36" s="234"/>
      <c r="AA36" s="234"/>
      <c r="AB36" s="234"/>
      <c r="AC36" s="234"/>
      <c r="AD36" s="234"/>
      <c r="AE36" s="234"/>
      <c r="AF36" s="234"/>
      <c r="AG36" s="234"/>
      <c r="AH36" s="234"/>
      <c r="AI36" s="234"/>
      <c r="AJ36" s="234"/>
      <c r="AK36" s="234"/>
      <c r="AL36" s="234"/>
      <c r="AM36" s="234"/>
      <c r="AN36" s="234"/>
      <c r="AO36" s="234"/>
      <c r="AP36" s="234"/>
      <c r="AQ36" s="234"/>
      <c r="AR36" s="234"/>
      <c r="AS36" s="234"/>
      <c r="AT36" s="234"/>
      <c r="AU36" s="234"/>
      <c r="AV36" s="234"/>
      <c r="AW36" s="234"/>
      <c r="AX36" s="234"/>
      <c r="AY36" s="234"/>
      <c r="AZ36" s="234"/>
      <c r="BA36" s="47"/>
      <c r="BD36" s="54"/>
      <c r="BW36" s="29"/>
      <c r="BX36" s="23"/>
      <c r="BY36" s="23"/>
    </row>
    <row r="37" spans="2:77" s="41" customFormat="1" ht="9.9" customHeight="1">
      <c r="B37" s="53"/>
      <c r="C37" s="233"/>
      <c r="D37" s="233"/>
      <c r="E37" s="233"/>
      <c r="F37" s="233"/>
      <c r="G37" s="233"/>
      <c r="H37" s="233"/>
      <c r="I37" s="233"/>
      <c r="J37" s="233"/>
      <c r="K37" s="233"/>
      <c r="L37" s="233"/>
      <c r="M37" s="233"/>
      <c r="N37" s="233"/>
      <c r="O37" s="233"/>
      <c r="P37" s="233"/>
      <c r="Q37" s="233"/>
      <c r="R37" s="233"/>
      <c r="S37" s="233"/>
      <c r="T37" s="233"/>
      <c r="U37" s="233"/>
      <c r="V37" s="233"/>
      <c r="W37" s="235"/>
      <c r="X37" s="235"/>
      <c r="Y37" s="235"/>
      <c r="Z37" s="235"/>
      <c r="AA37" s="235"/>
      <c r="AB37" s="235"/>
      <c r="AC37" s="235"/>
      <c r="AD37" s="235"/>
      <c r="AE37" s="235"/>
      <c r="AF37" s="235"/>
      <c r="AG37" s="235"/>
      <c r="AH37" s="235"/>
      <c r="AI37" s="235"/>
      <c r="AJ37" s="235"/>
      <c r="AK37" s="235"/>
      <c r="AL37" s="235"/>
      <c r="AM37" s="235"/>
      <c r="AN37" s="235"/>
      <c r="AO37" s="235"/>
      <c r="AP37" s="235"/>
      <c r="AQ37" s="235"/>
      <c r="AR37" s="235"/>
      <c r="AS37" s="235"/>
      <c r="AT37" s="235"/>
      <c r="AU37" s="235"/>
      <c r="AV37" s="235"/>
      <c r="AW37" s="235"/>
      <c r="AX37" s="235"/>
      <c r="AY37" s="235"/>
      <c r="AZ37" s="235"/>
      <c r="BA37" s="47"/>
      <c r="BD37" s="54"/>
      <c r="BW37" s="23"/>
      <c r="BX37" s="23"/>
      <c r="BY37" s="23"/>
    </row>
    <row r="38" spans="2:77" s="41" customFormat="1" ht="5.25" customHeight="1">
      <c r="B38" s="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194"/>
      <c r="X38" s="194"/>
      <c r="Y38" s="194"/>
      <c r="Z38" s="194"/>
      <c r="AA38" s="194"/>
      <c r="AB38" s="194"/>
      <c r="AC38" s="194"/>
      <c r="AD38" s="194"/>
      <c r="AE38" s="194"/>
      <c r="AF38" s="194"/>
      <c r="AG38" s="194"/>
      <c r="AH38" s="194"/>
      <c r="AI38" s="194"/>
      <c r="AJ38" s="194"/>
      <c r="AK38" s="194"/>
      <c r="AL38" s="194"/>
      <c r="AM38" s="194"/>
      <c r="AN38" s="194"/>
      <c r="AO38" s="194"/>
      <c r="AP38" s="194"/>
      <c r="AQ38" s="194"/>
      <c r="AR38" s="194"/>
      <c r="AS38" s="194"/>
      <c r="AT38" s="194"/>
      <c r="AU38" s="194"/>
      <c r="AV38" s="194"/>
      <c r="AW38" s="194"/>
      <c r="AX38" s="194"/>
      <c r="AY38" s="194"/>
      <c r="AZ38" s="194"/>
      <c r="BA38" s="47"/>
      <c r="BW38" s="29"/>
      <c r="BX38" s="23"/>
      <c r="BY38" s="23"/>
    </row>
    <row r="39" spans="2:77" s="41" customFormat="1" ht="9.9" customHeight="1">
      <c r="B39" s="53"/>
      <c r="C39" s="233" t="s">
        <v>70</v>
      </c>
      <c r="D39" s="233"/>
      <c r="E39" s="233"/>
      <c r="F39" s="233"/>
      <c r="G39" s="233"/>
      <c r="H39" s="233"/>
      <c r="I39" s="233"/>
      <c r="J39" s="233"/>
      <c r="K39" s="233"/>
      <c r="L39" s="233"/>
      <c r="M39" s="233"/>
      <c r="N39" s="233"/>
      <c r="O39" s="233"/>
      <c r="P39" s="233"/>
      <c r="Q39" s="233"/>
      <c r="R39" s="233"/>
      <c r="S39" s="233"/>
      <c r="T39" s="233"/>
      <c r="U39" s="233"/>
      <c r="V39" s="233"/>
      <c r="W39" s="234"/>
      <c r="X39" s="234"/>
      <c r="Y39" s="234"/>
      <c r="Z39" s="234"/>
      <c r="AA39" s="234"/>
      <c r="AB39" s="234"/>
      <c r="AC39" s="234"/>
      <c r="AD39" s="234"/>
      <c r="AE39" s="234"/>
      <c r="AF39" s="234"/>
      <c r="AG39" s="234"/>
      <c r="AH39" s="234"/>
      <c r="AI39" s="234"/>
      <c r="AJ39" s="234"/>
      <c r="AK39" s="234"/>
      <c r="AL39" s="234"/>
      <c r="AM39" s="234"/>
      <c r="AN39" s="234"/>
      <c r="AO39" s="234"/>
      <c r="AP39" s="234"/>
      <c r="AQ39" s="234"/>
      <c r="AR39" s="234"/>
      <c r="AS39" s="234"/>
      <c r="AT39" s="234"/>
      <c r="AU39" s="234"/>
      <c r="AV39" s="234"/>
      <c r="AW39" s="234"/>
      <c r="AX39" s="234"/>
      <c r="AY39" s="234"/>
      <c r="AZ39" s="234"/>
      <c r="BA39" s="55"/>
      <c r="BW39" s="23"/>
      <c r="BX39" s="23"/>
      <c r="BY39" s="23"/>
    </row>
    <row r="40" spans="2:77" s="41" customFormat="1" ht="9.9" customHeight="1">
      <c r="B40" s="53"/>
      <c r="C40" s="233"/>
      <c r="D40" s="233"/>
      <c r="E40" s="233"/>
      <c r="F40" s="233"/>
      <c r="G40" s="233"/>
      <c r="H40" s="233"/>
      <c r="I40" s="233"/>
      <c r="J40" s="233"/>
      <c r="K40" s="233"/>
      <c r="L40" s="233"/>
      <c r="M40" s="233"/>
      <c r="N40" s="233"/>
      <c r="O40" s="233"/>
      <c r="P40" s="233"/>
      <c r="Q40" s="233"/>
      <c r="R40" s="233"/>
      <c r="S40" s="233"/>
      <c r="T40" s="233"/>
      <c r="U40" s="233"/>
      <c r="V40" s="233"/>
      <c r="W40" s="235"/>
      <c r="X40" s="235"/>
      <c r="Y40" s="235"/>
      <c r="Z40" s="235"/>
      <c r="AA40" s="235"/>
      <c r="AB40" s="235"/>
      <c r="AC40" s="235"/>
      <c r="AD40" s="235"/>
      <c r="AE40" s="235"/>
      <c r="AF40" s="235"/>
      <c r="AG40" s="235"/>
      <c r="AH40" s="235"/>
      <c r="AI40" s="235"/>
      <c r="AJ40" s="235"/>
      <c r="AK40" s="235"/>
      <c r="AL40" s="235"/>
      <c r="AM40" s="235"/>
      <c r="AN40" s="235"/>
      <c r="AO40" s="235"/>
      <c r="AP40" s="235"/>
      <c r="AQ40" s="235"/>
      <c r="AR40" s="235"/>
      <c r="AS40" s="235"/>
      <c r="AT40" s="235"/>
      <c r="AU40" s="235"/>
      <c r="AV40" s="235"/>
      <c r="AW40" s="235"/>
      <c r="AX40" s="235"/>
      <c r="AY40" s="235"/>
      <c r="AZ40" s="235"/>
      <c r="BA40" s="55"/>
      <c r="BW40" s="29"/>
      <c r="BX40" s="23"/>
      <c r="BY40" s="23"/>
    </row>
    <row r="41" spans="2:77" s="41" customFormat="1" ht="5.25" customHeight="1">
      <c r="B41" s="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W41" s="195"/>
      <c r="X41" s="195"/>
      <c r="Y41" s="195"/>
      <c r="Z41" s="195"/>
      <c r="AA41" s="195"/>
      <c r="AB41" s="195"/>
      <c r="AC41" s="195"/>
      <c r="AD41" s="195"/>
      <c r="AE41" s="195"/>
      <c r="AF41" s="195"/>
      <c r="AG41" s="195"/>
      <c r="AH41" s="195"/>
      <c r="AI41" s="195"/>
      <c r="AJ41" s="195"/>
      <c r="AK41" s="195"/>
      <c r="AL41" s="195"/>
      <c r="AM41" s="195"/>
      <c r="AN41" s="195"/>
      <c r="AO41" s="195"/>
      <c r="AP41" s="195"/>
      <c r="AQ41" s="195"/>
      <c r="AR41" s="195"/>
      <c r="AS41" s="195"/>
      <c r="AT41" s="195"/>
      <c r="AU41" s="195"/>
      <c r="AV41" s="195"/>
      <c r="AW41" s="195"/>
      <c r="AX41" s="195"/>
      <c r="AY41" s="195"/>
      <c r="AZ41" s="195"/>
      <c r="BA41" s="55"/>
      <c r="BW41" s="29"/>
      <c r="BX41" s="23"/>
      <c r="BY41" s="23"/>
    </row>
    <row r="42" spans="2:77" s="41" customFormat="1" ht="9.9" customHeight="1">
      <c r="B42" s="53"/>
      <c r="C42" s="233" t="s">
        <v>71</v>
      </c>
      <c r="D42" s="233"/>
      <c r="E42" s="233"/>
      <c r="F42" s="233"/>
      <c r="G42" s="233"/>
      <c r="H42" s="233"/>
      <c r="I42" s="233"/>
      <c r="J42" s="233"/>
      <c r="K42" s="233"/>
      <c r="L42" s="233"/>
      <c r="M42" s="233"/>
      <c r="N42" s="233"/>
      <c r="O42" s="233"/>
      <c r="P42" s="233"/>
      <c r="Q42" s="233"/>
      <c r="R42" s="233"/>
      <c r="S42" s="233"/>
      <c r="T42" s="233"/>
      <c r="U42" s="233"/>
      <c r="V42" s="233"/>
      <c r="W42" s="234" t="s">
        <v>29</v>
      </c>
      <c r="X42" s="234"/>
      <c r="Y42" s="234"/>
      <c r="Z42" s="234"/>
      <c r="AA42" s="196"/>
      <c r="AB42" s="234"/>
      <c r="AC42" s="234"/>
      <c r="AD42" s="234"/>
      <c r="AE42" s="234"/>
      <c r="AF42" s="234"/>
      <c r="AG42" s="234"/>
      <c r="AH42" s="234"/>
      <c r="AI42" s="234"/>
      <c r="AJ42" s="234"/>
      <c r="AK42" s="234"/>
      <c r="AL42" s="234"/>
      <c r="AM42" s="234"/>
      <c r="AN42" s="234"/>
      <c r="AO42" s="234"/>
      <c r="AP42" s="234"/>
      <c r="AQ42" s="234"/>
      <c r="AR42" s="234"/>
      <c r="AS42" s="234"/>
      <c r="AT42" s="234"/>
      <c r="AU42" s="234"/>
      <c r="AV42" s="234"/>
      <c r="AW42" s="234"/>
      <c r="AX42" s="234"/>
      <c r="AY42" s="234"/>
      <c r="AZ42" s="234"/>
      <c r="BA42" s="158"/>
      <c r="BW42" s="23"/>
      <c r="BX42" s="23"/>
      <c r="BY42" s="23"/>
    </row>
    <row r="43" spans="2:77" s="41" customFormat="1" ht="9.9" customHeight="1">
      <c r="B43" s="53"/>
      <c r="C43" s="233"/>
      <c r="D43" s="233"/>
      <c r="E43" s="233"/>
      <c r="F43" s="233"/>
      <c r="G43" s="233"/>
      <c r="H43" s="233"/>
      <c r="I43" s="233"/>
      <c r="J43" s="233"/>
      <c r="K43" s="233"/>
      <c r="L43" s="233"/>
      <c r="M43" s="233"/>
      <c r="N43" s="233"/>
      <c r="O43" s="233"/>
      <c r="P43" s="233"/>
      <c r="Q43" s="233"/>
      <c r="R43" s="233"/>
      <c r="S43" s="233"/>
      <c r="T43" s="233"/>
      <c r="U43" s="233"/>
      <c r="V43" s="233"/>
      <c r="W43" s="235"/>
      <c r="X43" s="235"/>
      <c r="Y43" s="235"/>
      <c r="Z43" s="235"/>
      <c r="AA43" s="197"/>
      <c r="AB43" s="235"/>
      <c r="AC43" s="235"/>
      <c r="AD43" s="235"/>
      <c r="AE43" s="235"/>
      <c r="AF43" s="235"/>
      <c r="AG43" s="235"/>
      <c r="AH43" s="235"/>
      <c r="AI43" s="235"/>
      <c r="AJ43" s="235"/>
      <c r="AK43" s="235"/>
      <c r="AL43" s="235"/>
      <c r="AM43" s="235"/>
      <c r="AN43" s="235"/>
      <c r="AO43" s="235"/>
      <c r="AP43" s="235"/>
      <c r="AQ43" s="235"/>
      <c r="AR43" s="235"/>
      <c r="AS43" s="235"/>
      <c r="AT43" s="235"/>
      <c r="AU43" s="235"/>
      <c r="AV43" s="235"/>
      <c r="AW43" s="235"/>
      <c r="AX43" s="235"/>
      <c r="AY43" s="235"/>
      <c r="AZ43" s="235"/>
      <c r="BA43" s="158"/>
      <c r="BW43" s="29"/>
      <c r="BX43" s="23"/>
      <c r="BY43" s="23"/>
    </row>
    <row r="44" spans="2:77" s="41" customFormat="1" ht="6" customHeight="1" thickBot="1">
      <c r="B44" s="56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9"/>
      <c r="BW44" s="23"/>
      <c r="BX44" s="23"/>
      <c r="BY44" s="23"/>
    </row>
    <row r="45" spans="2:77" ht="11.25" customHeight="1"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1"/>
      <c r="U45" s="61"/>
      <c r="V45" s="62"/>
      <c r="W45" s="62"/>
      <c r="X45" s="62"/>
      <c r="Y45" s="62"/>
      <c r="Z45" s="62"/>
      <c r="AA45" s="62"/>
      <c r="AB45" s="61"/>
      <c r="AC45" s="61"/>
      <c r="AD45" s="62"/>
      <c r="AE45" s="62"/>
      <c r="AF45" s="62"/>
      <c r="AG45" s="62"/>
      <c r="AH45" s="62"/>
      <c r="AI45" s="62"/>
      <c r="AJ45" s="62"/>
      <c r="BW45" s="29"/>
      <c r="BX45" s="23"/>
      <c r="BY45" s="23"/>
    </row>
    <row r="46" spans="2:77" ht="11.25" customHeight="1">
      <c r="B46" s="236" t="s">
        <v>85</v>
      </c>
      <c r="C46" s="236"/>
      <c r="D46" s="236"/>
      <c r="E46" s="236"/>
      <c r="F46" s="236"/>
      <c r="G46" s="236"/>
      <c r="H46" s="236"/>
      <c r="I46" s="236"/>
      <c r="J46" s="237"/>
      <c r="K46" s="238" t="s">
        <v>82</v>
      </c>
      <c r="L46" s="238"/>
      <c r="M46" s="239" t="s">
        <v>80</v>
      </c>
      <c r="N46" s="239"/>
      <c r="O46" s="239"/>
      <c r="P46" s="239"/>
      <c r="Q46" s="239"/>
      <c r="R46" s="239"/>
      <c r="S46" s="240"/>
      <c r="T46" s="240"/>
      <c r="U46" s="240"/>
      <c r="V46" s="240"/>
      <c r="W46" s="240"/>
      <c r="X46" s="240"/>
      <c r="Y46" s="240"/>
      <c r="Z46" s="240"/>
      <c r="AA46" s="240"/>
      <c r="AB46" s="240"/>
      <c r="AC46" s="240"/>
      <c r="AD46" s="240"/>
      <c r="AE46" s="240"/>
      <c r="AF46" s="240"/>
      <c r="AG46" s="240"/>
      <c r="AH46" s="240"/>
      <c r="AI46" s="240"/>
      <c r="AJ46" s="240"/>
      <c r="AK46" s="240"/>
      <c r="AL46" s="240"/>
      <c r="AM46" s="240"/>
      <c r="AN46" s="240"/>
      <c r="AO46" s="240"/>
      <c r="AP46" s="240"/>
      <c r="BW46" s="29"/>
      <c r="BX46" s="23"/>
      <c r="BY46" s="23"/>
    </row>
    <row r="47" spans="2:77" ht="11.25" customHeight="1">
      <c r="B47" s="236"/>
      <c r="C47" s="236"/>
      <c r="D47" s="236"/>
      <c r="E47" s="236"/>
      <c r="F47" s="236"/>
      <c r="G47" s="236"/>
      <c r="H47" s="236"/>
      <c r="I47" s="236"/>
      <c r="J47" s="237"/>
      <c r="K47" s="238"/>
      <c r="L47" s="238"/>
      <c r="M47" s="239"/>
      <c r="N47" s="239"/>
      <c r="O47" s="239"/>
      <c r="P47" s="239"/>
      <c r="Q47" s="239"/>
      <c r="R47" s="239"/>
      <c r="S47" s="240"/>
      <c r="T47" s="240"/>
      <c r="U47" s="240"/>
      <c r="V47" s="240"/>
      <c r="W47" s="240"/>
      <c r="X47" s="240"/>
      <c r="Y47" s="240"/>
      <c r="Z47" s="240"/>
      <c r="AA47" s="240"/>
      <c r="AB47" s="240"/>
      <c r="AC47" s="240"/>
      <c r="AD47" s="240"/>
      <c r="AE47" s="240"/>
      <c r="AF47" s="240"/>
      <c r="AG47" s="240"/>
      <c r="AH47" s="240"/>
      <c r="AI47" s="240"/>
      <c r="AJ47" s="240"/>
      <c r="AK47" s="240"/>
      <c r="AL47" s="240"/>
      <c r="AM47" s="240"/>
      <c r="AN47" s="240"/>
      <c r="AO47" s="240"/>
      <c r="AP47" s="240"/>
      <c r="BW47" s="29"/>
      <c r="BX47" s="23"/>
      <c r="BY47" s="23"/>
    </row>
    <row r="48" spans="2:77" ht="11.25" customHeight="1">
      <c r="B48" s="60"/>
      <c r="C48" s="60"/>
      <c r="D48" s="60"/>
      <c r="E48" s="60"/>
      <c r="F48" s="60"/>
      <c r="G48" s="60"/>
      <c r="H48" s="60"/>
      <c r="I48" s="60"/>
      <c r="J48" s="60"/>
      <c r="K48" s="238" t="s">
        <v>83</v>
      </c>
      <c r="L48" s="238"/>
      <c r="M48" s="239" t="s">
        <v>81</v>
      </c>
      <c r="N48" s="239"/>
      <c r="O48" s="239"/>
      <c r="P48" s="239"/>
      <c r="Q48" s="239"/>
      <c r="R48" s="239"/>
      <c r="S48" s="240"/>
      <c r="T48" s="240"/>
      <c r="U48" s="240"/>
      <c r="V48" s="240"/>
      <c r="W48" s="240"/>
      <c r="X48" s="240"/>
      <c r="Y48" s="240"/>
      <c r="Z48" s="240"/>
      <c r="AA48" s="240"/>
      <c r="AB48" s="240"/>
      <c r="AC48" s="240"/>
      <c r="AD48" s="240"/>
      <c r="AE48" s="240"/>
      <c r="AF48" s="240"/>
      <c r="AG48" s="240"/>
      <c r="AH48" s="240"/>
      <c r="AI48" s="240"/>
      <c r="AJ48" s="240"/>
      <c r="AK48" s="240"/>
      <c r="AL48" s="240"/>
      <c r="AM48" s="240"/>
      <c r="AN48" s="240"/>
      <c r="AO48" s="240"/>
      <c r="AP48" s="240"/>
      <c r="BW48" s="29"/>
      <c r="BX48" s="23"/>
      <c r="BY48" s="23"/>
    </row>
    <row r="49" spans="1:136" ht="11.25" customHeight="1">
      <c r="B49" s="60"/>
      <c r="C49" s="60"/>
      <c r="D49" s="60"/>
      <c r="E49" s="60"/>
      <c r="F49" s="60"/>
      <c r="G49" s="60"/>
      <c r="H49" s="60"/>
      <c r="I49" s="60"/>
      <c r="J49" s="60"/>
      <c r="K49" s="238"/>
      <c r="L49" s="238"/>
      <c r="M49" s="239"/>
      <c r="N49" s="239"/>
      <c r="O49" s="239"/>
      <c r="P49" s="239"/>
      <c r="Q49" s="239"/>
      <c r="R49" s="239"/>
      <c r="S49" s="240"/>
      <c r="T49" s="240"/>
      <c r="U49" s="240"/>
      <c r="V49" s="240"/>
      <c r="W49" s="240"/>
      <c r="X49" s="240"/>
      <c r="Y49" s="240"/>
      <c r="Z49" s="240"/>
      <c r="AA49" s="240"/>
      <c r="AB49" s="240"/>
      <c r="AC49" s="240"/>
      <c r="AD49" s="240"/>
      <c r="AE49" s="240"/>
      <c r="AF49" s="240"/>
      <c r="AG49" s="240"/>
      <c r="AH49" s="240"/>
      <c r="AI49" s="240"/>
      <c r="AJ49" s="240"/>
      <c r="AK49" s="240"/>
      <c r="AL49" s="240"/>
      <c r="AM49" s="240"/>
      <c r="AN49" s="240"/>
      <c r="AO49" s="240"/>
      <c r="AP49" s="240"/>
      <c r="BW49" s="29"/>
      <c r="BX49" s="23"/>
      <c r="BY49" s="23"/>
    </row>
    <row r="50" spans="1:136" ht="11.25" customHeight="1">
      <c r="B50" s="60"/>
      <c r="C50" s="60"/>
      <c r="D50" s="60"/>
      <c r="E50" s="60"/>
      <c r="F50" s="60"/>
      <c r="G50" s="60"/>
      <c r="H50" s="60"/>
      <c r="I50" s="60"/>
      <c r="J50" s="60"/>
      <c r="K50" s="238" t="s">
        <v>84</v>
      </c>
      <c r="L50" s="238"/>
      <c r="M50" s="239" t="s">
        <v>91</v>
      </c>
      <c r="N50" s="239"/>
      <c r="O50" s="239"/>
      <c r="P50" s="239"/>
      <c r="Q50" s="239"/>
      <c r="R50" s="239"/>
      <c r="S50" s="240"/>
      <c r="T50" s="240"/>
      <c r="U50" s="240"/>
      <c r="V50" s="240"/>
      <c r="W50" s="240"/>
      <c r="X50" s="240"/>
      <c r="Y50" s="240"/>
      <c r="Z50" s="240"/>
      <c r="AA50" s="240"/>
      <c r="AB50" s="240"/>
      <c r="AC50" s="240"/>
      <c r="AD50" s="240"/>
      <c r="AE50" s="240"/>
      <c r="AF50" s="240"/>
      <c r="AG50" s="240"/>
      <c r="AH50" s="240"/>
      <c r="AI50" s="240"/>
      <c r="AJ50" s="240"/>
      <c r="AK50" s="240"/>
      <c r="AL50" s="240"/>
      <c r="AM50" s="240"/>
      <c r="AN50" s="240"/>
      <c r="AO50" s="240"/>
      <c r="AP50" s="240"/>
      <c r="BW50" s="29"/>
      <c r="BX50" s="23"/>
      <c r="BY50" s="23"/>
    </row>
    <row r="51" spans="1:136" ht="11.25" customHeight="1">
      <c r="B51" s="60"/>
      <c r="C51" s="60"/>
      <c r="D51" s="60"/>
      <c r="E51" s="60"/>
      <c r="F51" s="60"/>
      <c r="G51" s="60"/>
      <c r="H51" s="60"/>
      <c r="I51" s="60"/>
      <c r="J51" s="60"/>
      <c r="K51" s="238"/>
      <c r="L51" s="238"/>
      <c r="M51" s="239"/>
      <c r="N51" s="239"/>
      <c r="O51" s="239"/>
      <c r="P51" s="239"/>
      <c r="Q51" s="239"/>
      <c r="R51" s="239"/>
      <c r="S51" s="240"/>
      <c r="T51" s="240"/>
      <c r="U51" s="240"/>
      <c r="V51" s="240"/>
      <c r="W51" s="240"/>
      <c r="X51" s="240"/>
      <c r="Y51" s="240"/>
      <c r="Z51" s="240"/>
      <c r="AA51" s="240"/>
      <c r="AB51" s="240"/>
      <c r="AC51" s="240"/>
      <c r="AD51" s="240"/>
      <c r="AE51" s="240"/>
      <c r="AF51" s="240"/>
      <c r="AG51" s="240"/>
      <c r="AH51" s="240"/>
      <c r="AI51" s="240"/>
      <c r="AJ51" s="240"/>
      <c r="AK51" s="240"/>
      <c r="AL51" s="240"/>
      <c r="AM51" s="240"/>
      <c r="AN51" s="240"/>
      <c r="AO51" s="240"/>
      <c r="AP51" s="240"/>
      <c r="BW51" s="29"/>
      <c r="BX51" s="23"/>
      <c r="BY51" s="23"/>
    </row>
    <row r="52" spans="1:136" ht="11.25" customHeight="1">
      <c r="B52" s="60"/>
      <c r="C52" s="60"/>
      <c r="D52" s="60"/>
      <c r="E52" s="60"/>
      <c r="F52" s="60"/>
      <c r="G52" s="60"/>
      <c r="H52" s="60"/>
      <c r="I52" s="60"/>
      <c r="J52" s="60"/>
      <c r="K52" s="238" t="s">
        <v>86</v>
      </c>
      <c r="L52" s="238"/>
      <c r="M52" s="239" t="s">
        <v>79</v>
      </c>
      <c r="N52" s="239"/>
      <c r="O52" s="239"/>
      <c r="P52" s="239"/>
      <c r="Q52" s="239"/>
      <c r="R52" s="239"/>
      <c r="S52" s="240"/>
      <c r="T52" s="240"/>
      <c r="U52" s="240"/>
      <c r="V52" s="240"/>
      <c r="W52" s="240"/>
      <c r="X52" s="240"/>
      <c r="Y52" s="240"/>
      <c r="Z52" s="240"/>
      <c r="AA52" s="240"/>
      <c r="AB52" s="240"/>
      <c r="AC52" s="240"/>
      <c r="AD52" s="240"/>
      <c r="AE52" s="240"/>
      <c r="AF52" s="240"/>
      <c r="AG52" s="240"/>
      <c r="AH52" s="240"/>
      <c r="AI52" s="240"/>
      <c r="AJ52" s="240"/>
      <c r="AK52" s="240"/>
      <c r="AL52" s="240"/>
      <c r="AM52" s="240"/>
      <c r="AN52" s="240"/>
      <c r="AO52" s="240"/>
      <c r="AP52" s="240"/>
      <c r="BW52" s="29"/>
      <c r="BX52" s="23"/>
      <c r="BY52" s="23"/>
    </row>
    <row r="53" spans="1:136" ht="11.25" customHeight="1">
      <c r="B53" s="60"/>
      <c r="C53" s="60"/>
      <c r="D53" s="60"/>
      <c r="E53" s="60"/>
      <c r="F53" s="60"/>
      <c r="G53" s="60"/>
      <c r="H53" s="60"/>
      <c r="I53" s="60"/>
      <c r="J53" s="60"/>
      <c r="K53" s="238"/>
      <c r="L53" s="238"/>
      <c r="M53" s="239"/>
      <c r="N53" s="239"/>
      <c r="O53" s="239"/>
      <c r="P53" s="239"/>
      <c r="Q53" s="239"/>
      <c r="R53" s="239"/>
      <c r="S53" s="240"/>
      <c r="T53" s="240"/>
      <c r="U53" s="240"/>
      <c r="V53" s="240"/>
      <c r="W53" s="240"/>
      <c r="X53" s="240"/>
      <c r="Y53" s="240"/>
      <c r="Z53" s="240"/>
      <c r="AA53" s="240"/>
      <c r="AB53" s="240"/>
      <c r="AC53" s="240"/>
      <c r="AD53" s="240"/>
      <c r="AE53" s="240"/>
      <c r="AF53" s="240"/>
      <c r="AG53" s="240"/>
      <c r="AH53" s="240"/>
      <c r="AI53" s="240"/>
      <c r="AJ53" s="240"/>
      <c r="AK53" s="240"/>
      <c r="AL53" s="240"/>
      <c r="AM53" s="240"/>
      <c r="AN53" s="240"/>
      <c r="AO53" s="240"/>
      <c r="AP53" s="240"/>
      <c r="BW53" s="29"/>
      <c r="BX53" s="23"/>
      <c r="BY53" s="23"/>
    </row>
    <row r="54" spans="1:136" ht="11.25" customHeight="1"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AT54" s="109"/>
      <c r="AU54" s="109"/>
      <c r="AV54" s="109"/>
      <c r="AW54" s="109"/>
      <c r="AX54" s="109"/>
      <c r="AY54" s="109"/>
      <c r="AZ54" s="109"/>
      <c r="BA54" s="109"/>
      <c r="BW54" s="29"/>
      <c r="BX54" s="23"/>
      <c r="BY54" s="23"/>
    </row>
    <row r="55" spans="1:136" ht="11.25" customHeight="1">
      <c r="A55" s="63"/>
      <c r="B55" s="160"/>
      <c r="C55" s="160"/>
      <c r="D55" s="160"/>
      <c r="E55" s="160"/>
      <c r="F55" s="160"/>
      <c r="G55" s="160"/>
      <c r="H55" s="161"/>
      <c r="I55" s="161"/>
      <c r="J55" s="161"/>
      <c r="K55" s="161"/>
      <c r="L55" s="161"/>
      <c r="M55" s="161"/>
      <c r="N55" s="161"/>
      <c r="O55" s="161"/>
      <c r="P55" s="161"/>
      <c r="Q55" s="161"/>
      <c r="R55" s="161"/>
      <c r="S55" s="161"/>
      <c r="T55" s="161"/>
      <c r="U55" s="381" t="s">
        <v>54</v>
      </c>
      <c r="V55" s="381"/>
      <c r="W55" s="381"/>
      <c r="X55" s="381"/>
      <c r="Y55" s="381"/>
      <c r="Z55" s="381"/>
      <c r="AA55" s="381"/>
      <c r="AB55" s="381"/>
      <c r="AC55" s="381"/>
      <c r="AD55" s="381"/>
      <c r="AE55" s="381"/>
      <c r="AF55" s="381"/>
      <c r="AG55" s="381"/>
      <c r="AH55" s="381"/>
      <c r="AI55" s="381"/>
      <c r="AJ55" s="381"/>
      <c r="AK55" s="381"/>
      <c r="AL55" s="381"/>
      <c r="AM55" s="381"/>
      <c r="AN55" s="381"/>
      <c r="AO55" s="161"/>
      <c r="AP55" s="161"/>
      <c r="AQ55" s="161"/>
      <c r="AR55" s="161"/>
      <c r="AS55" s="161"/>
      <c r="AT55" s="64"/>
      <c r="AU55" s="64"/>
      <c r="AV55" s="65"/>
      <c r="AW55" s="65"/>
      <c r="AX55" s="65"/>
      <c r="AY55" s="65"/>
      <c r="AZ55" s="65"/>
      <c r="BA55" s="66"/>
      <c r="BB55" s="66"/>
      <c r="BW55" s="29"/>
      <c r="BX55" s="23"/>
      <c r="BY55" s="23"/>
    </row>
    <row r="56" spans="1:136" ht="11.25" customHeight="1" thickBot="1">
      <c r="A56" s="63"/>
      <c r="B56" s="405">
        <v>0</v>
      </c>
      <c r="C56" s="405"/>
      <c r="D56" s="406"/>
      <c r="E56" s="406"/>
      <c r="F56" s="406"/>
      <c r="G56" s="406"/>
      <c r="H56" s="243" t="str">
        <f>IF(B56&lt;&gt;0,"()内の金額は減免前の金額です","")</f>
        <v/>
      </c>
      <c r="I56" s="243"/>
      <c r="J56" s="243"/>
      <c r="K56" s="243"/>
      <c r="L56" s="243"/>
      <c r="M56" s="243"/>
      <c r="N56" s="243"/>
      <c r="O56" s="243"/>
      <c r="P56" s="243"/>
      <c r="Q56" s="243"/>
      <c r="R56" s="243"/>
      <c r="S56" s="243"/>
      <c r="T56" s="243"/>
      <c r="U56" s="382"/>
      <c r="V56" s="382"/>
      <c r="W56" s="382"/>
      <c r="X56" s="382"/>
      <c r="Y56" s="382"/>
      <c r="Z56" s="382"/>
      <c r="AA56" s="382"/>
      <c r="AB56" s="382"/>
      <c r="AC56" s="382"/>
      <c r="AD56" s="382"/>
      <c r="AE56" s="382"/>
      <c r="AF56" s="382"/>
      <c r="AG56" s="382"/>
      <c r="AH56" s="382"/>
      <c r="AI56" s="382"/>
      <c r="AJ56" s="382"/>
      <c r="AK56" s="382"/>
      <c r="AL56" s="382"/>
      <c r="AM56" s="382"/>
      <c r="AN56" s="382"/>
      <c r="AO56" s="67"/>
      <c r="AP56" s="67"/>
      <c r="AQ56" s="67"/>
      <c r="AR56" s="67"/>
      <c r="AS56" s="67"/>
      <c r="AT56" s="67"/>
      <c r="AU56" s="67"/>
      <c r="AV56" s="65"/>
      <c r="AW56" s="65"/>
      <c r="AX56" s="65"/>
      <c r="AY56" s="65"/>
      <c r="AZ56" s="65"/>
      <c r="BA56" s="66"/>
      <c r="BB56" s="66"/>
      <c r="BW56" s="29"/>
      <c r="BX56" s="23"/>
      <c r="BY56" s="23"/>
    </row>
    <row r="57" spans="1:136" s="29" customFormat="1" ht="11.25" customHeight="1">
      <c r="C57" s="95"/>
      <c r="D57" s="244" t="s">
        <v>74</v>
      </c>
      <c r="E57" s="244"/>
      <c r="F57" s="244"/>
      <c r="G57" s="244"/>
      <c r="H57" s="244"/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244"/>
      <c r="T57" s="244" t="s">
        <v>73</v>
      </c>
      <c r="U57" s="244"/>
      <c r="V57" s="244"/>
      <c r="W57" s="244"/>
      <c r="X57" s="244"/>
      <c r="Y57" s="244"/>
      <c r="Z57" s="244"/>
      <c r="AA57" s="245" t="s">
        <v>38</v>
      </c>
      <c r="AB57" s="246"/>
      <c r="AC57" s="246"/>
      <c r="AD57" s="246"/>
      <c r="AE57" s="247"/>
      <c r="AF57" s="245" t="s">
        <v>72</v>
      </c>
      <c r="AG57" s="246"/>
      <c r="AH57" s="246"/>
      <c r="AI57" s="246"/>
      <c r="AJ57" s="247"/>
      <c r="AK57" s="244" t="s">
        <v>53</v>
      </c>
      <c r="AL57" s="244"/>
      <c r="AM57" s="244"/>
      <c r="AN57" s="244"/>
      <c r="AO57" s="244"/>
      <c r="AP57" s="244"/>
      <c r="AQ57" s="244"/>
      <c r="AR57" s="245" t="s">
        <v>20</v>
      </c>
      <c r="AS57" s="246"/>
      <c r="AT57" s="246"/>
      <c r="AU57" s="246"/>
      <c r="AV57" s="246"/>
      <c r="AW57" s="247"/>
      <c r="AX57" s="303"/>
      <c r="BA57" s="68"/>
      <c r="BL57" s="304" t="s">
        <v>32</v>
      </c>
      <c r="BM57" s="251" t="s">
        <v>40</v>
      </c>
      <c r="BN57" s="277" t="s">
        <v>42</v>
      </c>
      <c r="BO57" s="277" t="s">
        <v>47</v>
      </c>
      <c r="BP57" s="282" t="s">
        <v>39</v>
      </c>
      <c r="BT57" s="23"/>
      <c r="BU57" s="23"/>
    </row>
    <row r="58" spans="1:136" s="29" customFormat="1" ht="11.25" customHeight="1" thickBot="1">
      <c r="D58" s="244"/>
      <c r="E58" s="244"/>
      <c r="F58" s="244"/>
      <c r="G58" s="244"/>
      <c r="H58" s="244"/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8"/>
      <c r="AB58" s="249"/>
      <c r="AC58" s="249"/>
      <c r="AD58" s="249"/>
      <c r="AE58" s="250"/>
      <c r="AF58" s="248"/>
      <c r="AG58" s="249"/>
      <c r="AH58" s="249"/>
      <c r="AI58" s="249"/>
      <c r="AJ58" s="250"/>
      <c r="AK58" s="244"/>
      <c r="AL58" s="244"/>
      <c r="AM58" s="244"/>
      <c r="AN58" s="244"/>
      <c r="AO58" s="244"/>
      <c r="AP58" s="244"/>
      <c r="AQ58" s="244"/>
      <c r="AR58" s="248"/>
      <c r="AS58" s="249"/>
      <c r="AT58" s="249"/>
      <c r="AU58" s="249"/>
      <c r="AV58" s="249"/>
      <c r="AW58" s="250"/>
      <c r="AX58" s="303"/>
      <c r="BL58" s="305"/>
      <c r="BM58" s="252"/>
      <c r="BN58" s="278"/>
      <c r="BO58" s="278"/>
      <c r="BP58" s="283"/>
      <c r="BT58" s="23"/>
      <c r="BU58" s="23"/>
    </row>
    <row r="59" spans="1:136" ht="11.15" customHeight="1">
      <c r="C59" s="284"/>
      <c r="D59" s="285" t="str">
        <f>IFERROR(BL59,"")</f>
        <v/>
      </c>
      <c r="E59" s="286"/>
      <c r="F59" s="286"/>
      <c r="G59" s="286"/>
      <c r="H59" s="286"/>
      <c r="I59" s="286"/>
      <c r="J59" s="286"/>
      <c r="K59" s="286"/>
      <c r="L59" s="286"/>
      <c r="M59" s="286"/>
      <c r="N59" s="286"/>
      <c r="O59" s="286"/>
      <c r="P59" s="286"/>
      <c r="Q59" s="286"/>
      <c r="R59" s="286"/>
      <c r="S59" s="287"/>
      <c r="T59" s="260" t="str">
        <f>IF($D59="","",IF($B$56=0,BM59,IF($B$56=0.5,BN59,IF($B$56=1,BO59,""))))</f>
        <v/>
      </c>
      <c r="U59" s="261"/>
      <c r="V59" s="261"/>
      <c r="W59" s="261"/>
      <c r="X59" s="261"/>
      <c r="Y59" s="261"/>
      <c r="Z59" s="261"/>
      <c r="AA59" s="285" t="str">
        <f>IF($D59="","",IF(BM59=0,0,BP59))</f>
        <v/>
      </c>
      <c r="AB59" s="286"/>
      <c r="AC59" s="286"/>
      <c r="AD59" s="286"/>
      <c r="AE59" s="287"/>
      <c r="AF59" s="294"/>
      <c r="AG59" s="295"/>
      <c r="AH59" s="295"/>
      <c r="AI59" s="295"/>
      <c r="AJ59" s="296"/>
      <c r="AK59" s="257" t="str">
        <f>IF(AF59="","",IFERROR(T59*AF59,""))</f>
        <v/>
      </c>
      <c r="AL59" s="258"/>
      <c r="AM59" s="258"/>
      <c r="AN59" s="258"/>
      <c r="AO59" s="258"/>
      <c r="AP59" s="258"/>
      <c r="AQ59" s="259"/>
      <c r="AR59" s="263"/>
      <c r="AS59" s="264"/>
      <c r="AT59" s="264"/>
      <c r="AU59" s="264"/>
      <c r="AV59" s="264"/>
      <c r="AW59" s="265"/>
      <c r="AX59" s="272"/>
      <c r="BI59" s="273">
        <v>1</v>
      </c>
      <c r="BJ59" s="273"/>
      <c r="BK59" s="273"/>
      <c r="BL59" s="306" t="e">
        <f>VLOOKUP(BI59,試験項目一覧!I:J,2,FALSE)</f>
        <v>#N/A</v>
      </c>
      <c r="BM59" s="279">
        <f>IFERROR(VLOOKUP(BL59,試験項目一覧!C:F,2,FALSE),0)</f>
        <v>0</v>
      </c>
      <c r="BN59" s="274">
        <f>IFERROR(VLOOKUP(BL59,試験項目一覧!C:F,3,FALSE),0)</f>
        <v>0</v>
      </c>
      <c r="BO59" s="253">
        <v>0</v>
      </c>
      <c r="BP59" s="253">
        <f>IFERROR(VLOOKUP(BL59,試験項目一覧!C:F,4,FALSE),0)</f>
        <v>0</v>
      </c>
      <c r="BT59" s="23"/>
      <c r="BU59" s="23"/>
    </row>
    <row r="60" spans="1:136" ht="11.15" customHeight="1">
      <c r="C60" s="284"/>
      <c r="D60" s="288"/>
      <c r="E60" s="289"/>
      <c r="F60" s="289"/>
      <c r="G60" s="289"/>
      <c r="H60" s="289"/>
      <c r="I60" s="289"/>
      <c r="J60" s="289"/>
      <c r="K60" s="289"/>
      <c r="L60" s="289"/>
      <c r="M60" s="289"/>
      <c r="N60" s="289"/>
      <c r="O60" s="289"/>
      <c r="P60" s="289"/>
      <c r="Q60" s="289"/>
      <c r="R60" s="289"/>
      <c r="S60" s="290"/>
      <c r="T60" s="260"/>
      <c r="U60" s="261"/>
      <c r="V60" s="261"/>
      <c r="W60" s="261"/>
      <c r="X60" s="261"/>
      <c r="Y60" s="261"/>
      <c r="Z60" s="261"/>
      <c r="AA60" s="288"/>
      <c r="AB60" s="289"/>
      <c r="AC60" s="289"/>
      <c r="AD60" s="289"/>
      <c r="AE60" s="290"/>
      <c r="AF60" s="297"/>
      <c r="AG60" s="298"/>
      <c r="AH60" s="298"/>
      <c r="AI60" s="298"/>
      <c r="AJ60" s="299"/>
      <c r="AK60" s="260"/>
      <c r="AL60" s="261"/>
      <c r="AM60" s="261"/>
      <c r="AN60" s="261"/>
      <c r="AO60" s="261"/>
      <c r="AP60" s="261"/>
      <c r="AQ60" s="262"/>
      <c r="AR60" s="266"/>
      <c r="AS60" s="267"/>
      <c r="AT60" s="267"/>
      <c r="AU60" s="267"/>
      <c r="AV60" s="267"/>
      <c r="AW60" s="268"/>
      <c r="AX60" s="272"/>
      <c r="BA60" s="68"/>
      <c r="BI60" s="273"/>
      <c r="BJ60" s="273"/>
      <c r="BK60" s="273"/>
      <c r="BL60" s="306"/>
      <c r="BM60" s="280"/>
      <c r="BN60" s="275"/>
      <c r="BO60" s="254"/>
      <c r="BP60" s="254"/>
      <c r="BT60" s="23"/>
      <c r="BU60" s="23"/>
      <c r="CN60" s="74"/>
      <c r="CO60" s="74"/>
      <c r="CP60" s="74"/>
      <c r="CQ60" s="74"/>
      <c r="CR60" s="74"/>
      <c r="CS60" s="74"/>
      <c r="CT60" s="74"/>
      <c r="CU60" s="74"/>
      <c r="CV60" s="74"/>
      <c r="CW60" s="74"/>
      <c r="CX60" s="74"/>
      <c r="CY60" s="74"/>
      <c r="CZ60" s="74"/>
      <c r="DA60" s="74"/>
      <c r="DB60" s="74"/>
      <c r="DC60" s="74"/>
      <c r="DD60" s="74"/>
      <c r="DE60" s="74"/>
      <c r="DF60" s="74"/>
      <c r="DG60" s="74"/>
      <c r="DH60" s="74"/>
      <c r="DI60" s="74"/>
      <c r="DJ60" s="74"/>
      <c r="DK60" s="74"/>
      <c r="DL60" s="74"/>
      <c r="DM60" s="74"/>
      <c r="DN60" s="74"/>
      <c r="DO60" s="74"/>
      <c r="DP60" s="74"/>
      <c r="DQ60" s="74"/>
      <c r="DR60" s="74"/>
      <c r="DS60" s="74"/>
      <c r="DT60" s="74"/>
      <c r="DU60" s="74"/>
      <c r="DV60" s="74"/>
      <c r="DW60" s="74"/>
      <c r="DX60" s="74"/>
      <c r="DY60" s="74"/>
      <c r="DZ60" s="74"/>
      <c r="EA60" s="74"/>
      <c r="EB60" s="74"/>
      <c r="EC60" s="74"/>
      <c r="ED60" s="74"/>
      <c r="EE60" s="74"/>
      <c r="EF60" s="74"/>
    </row>
    <row r="61" spans="1:136" ht="11.15" customHeight="1">
      <c r="C61" s="284"/>
      <c r="D61" s="291"/>
      <c r="E61" s="292"/>
      <c r="F61" s="292"/>
      <c r="G61" s="292"/>
      <c r="H61" s="292"/>
      <c r="I61" s="292"/>
      <c r="J61" s="292"/>
      <c r="K61" s="292"/>
      <c r="L61" s="292"/>
      <c r="M61" s="292"/>
      <c r="N61" s="292"/>
      <c r="O61" s="292"/>
      <c r="P61" s="292"/>
      <c r="Q61" s="292"/>
      <c r="R61" s="292"/>
      <c r="S61" s="293"/>
      <c r="T61" s="75" t="s">
        <v>36</v>
      </c>
      <c r="U61" s="256" t="str">
        <f>IF($D59="","",IF($B$56=0,"",BM59))</f>
        <v/>
      </c>
      <c r="V61" s="256"/>
      <c r="W61" s="256"/>
      <c r="X61" s="256"/>
      <c r="Y61" s="256"/>
      <c r="Z61" s="76" t="s">
        <v>37</v>
      </c>
      <c r="AA61" s="291"/>
      <c r="AB61" s="292"/>
      <c r="AC61" s="292"/>
      <c r="AD61" s="292"/>
      <c r="AE61" s="293"/>
      <c r="AF61" s="300"/>
      <c r="AG61" s="301"/>
      <c r="AH61" s="301"/>
      <c r="AI61" s="301"/>
      <c r="AJ61" s="302"/>
      <c r="AK61" s="75" t="s">
        <v>36</v>
      </c>
      <c r="AL61" s="256" t="str">
        <f>IF(AF59="","",IF($B$56=0,"",IFERROR(U61*AF59,"")))</f>
        <v/>
      </c>
      <c r="AM61" s="256"/>
      <c r="AN61" s="256"/>
      <c r="AO61" s="256"/>
      <c r="AP61" s="256"/>
      <c r="AQ61" s="76" t="s">
        <v>37</v>
      </c>
      <c r="AR61" s="269"/>
      <c r="AS61" s="270"/>
      <c r="AT61" s="270"/>
      <c r="AU61" s="270"/>
      <c r="AV61" s="270"/>
      <c r="AW61" s="271"/>
      <c r="AX61" s="272"/>
      <c r="BA61" s="30"/>
      <c r="BI61" s="273"/>
      <c r="BJ61" s="273"/>
      <c r="BK61" s="273"/>
      <c r="BL61" s="307"/>
      <c r="BM61" s="281"/>
      <c r="BN61" s="276"/>
      <c r="BO61" s="255"/>
      <c r="BP61" s="255"/>
      <c r="BT61" s="23"/>
      <c r="BU61" s="23"/>
      <c r="CN61" s="74"/>
      <c r="CO61" s="74"/>
      <c r="CP61" s="74"/>
      <c r="CQ61" s="74"/>
      <c r="CR61" s="74"/>
      <c r="CS61" s="74"/>
      <c r="CT61" s="74"/>
      <c r="CU61" s="74"/>
      <c r="CV61" s="74"/>
      <c r="CW61" s="74"/>
      <c r="CX61" s="74"/>
      <c r="CY61" s="74"/>
      <c r="CZ61" s="74"/>
      <c r="DA61" s="74"/>
      <c r="DB61" s="74"/>
      <c r="DC61" s="74"/>
      <c r="DD61" s="74"/>
      <c r="DE61" s="74"/>
      <c r="DF61" s="74"/>
      <c r="DG61" s="74"/>
      <c r="DH61" s="74"/>
      <c r="DI61" s="74"/>
      <c r="DJ61" s="74"/>
      <c r="DK61" s="74"/>
      <c r="DL61" s="74"/>
      <c r="DM61" s="74"/>
      <c r="DN61" s="74"/>
      <c r="DO61" s="74"/>
      <c r="DP61" s="74"/>
      <c r="DQ61" s="74"/>
      <c r="DR61" s="74"/>
      <c r="DS61" s="74"/>
      <c r="DT61" s="74"/>
      <c r="DU61" s="74"/>
      <c r="DV61" s="74"/>
      <c r="DW61" s="74"/>
      <c r="DX61" s="74"/>
      <c r="DY61" s="74"/>
      <c r="DZ61" s="74"/>
      <c r="EA61" s="74"/>
      <c r="EB61" s="74"/>
      <c r="EC61" s="74"/>
      <c r="ED61" s="74"/>
      <c r="EE61" s="74"/>
      <c r="EF61" s="74"/>
    </row>
    <row r="62" spans="1:136" ht="11.15" customHeight="1">
      <c r="C62" s="284"/>
      <c r="D62" s="285" t="str">
        <f>IFERROR(BL62,"")</f>
        <v/>
      </c>
      <c r="E62" s="286"/>
      <c r="F62" s="286"/>
      <c r="G62" s="286"/>
      <c r="H62" s="286"/>
      <c r="I62" s="286"/>
      <c r="J62" s="286"/>
      <c r="K62" s="286"/>
      <c r="L62" s="286"/>
      <c r="M62" s="286"/>
      <c r="N62" s="286"/>
      <c r="O62" s="286"/>
      <c r="P62" s="286"/>
      <c r="Q62" s="286"/>
      <c r="R62" s="286"/>
      <c r="S62" s="287"/>
      <c r="T62" s="260" t="str">
        <f>IF($D62="","",IF($B$56=0,BM62,IF($B$56=0.5,BN62,IF($B$56=1,BO62,""))))</f>
        <v/>
      </c>
      <c r="U62" s="261"/>
      <c r="V62" s="261"/>
      <c r="W62" s="261"/>
      <c r="X62" s="261"/>
      <c r="Y62" s="261"/>
      <c r="Z62" s="261"/>
      <c r="AA62" s="285" t="str">
        <f>IF($D62="","",IF(BM62=0,0,BP62))</f>
        <v/>
      </c>
      <c r="AB62" s="286"/>
      <c r="AC62" s="286"/>
      <c r="AD62" s="286"/>
      <c r="AE62" s="287"/>
      <c r="AF62" s="294"/>
      <c r="AG62" s="295"/>
      <c r="AH62" s="295"/>
      <c r="AI62" s="295"/>
      <c r="AJ62" s="296"/>
      <c r="AK62" s="257" t="str">
        <f t="shared" ref="AK62" si="0">IF(AF62="","",IFERROR(T62*AF62,""))</f>
        <v/>
      </c>
      <c r="AL62" s="258"/>
      <c r="AM62" s="258"/>
      <c r="AN62" s="258"/>
      <c r="AO62" s="258"/>
      <c r="AP62" s="258"/>
      <c r="AQ62" s="259"/>
      <c r="AR62" s="263"/>
      <c r="AS62" s="264"/>
      <c r="AT62" s="264"/>
      <c r="AU62" s="264"/>
      <c r="AV62" s="264"/>
      <c r="AW62" s="265"/>
      <c r="AX62" s="272"/>
      <c r="BA62" s="77"/>
      <c r="BI62" s="273">
        <v>2</v>
      </c>
      <c r="BJ62" s="273"/>
      <c r="BK62" s="273"/>
      <c r="BL62" s="311" t="e">
        <f>VLOOKUP(BI62,試験項目一覧!I:J,2,FALSE)</f>
        <v>#N/A</v>
      </c>
      <c r="BM62" s="312">
        <f>IFERROR(VLOOKUP(BL62,試験項目一覧!C:F,2,FALSE),0)</f>
        <v>0</v>
      </c>
      <c r="BN62" s="309">
        <f>IFERROR(VLOOKUP(BL62,試験項目一覧!C:F,3,FALSE),0)</f>
        <v>0</v>
      </c>
      <c r="BO62" s="310">
        <v>0</v>
      </c>
      <c r="BP62" s="310">
        <f>IFERROR(VLOOKUP(BL62,試験項目一覧!C:F,4,FALSE),0)</f>
        <v>0</v>
      </c>
      <c r="BT62" s="23"/>
      <c r="BU62" s="23"/>
      <c r="CN62" s="74"/>
      <c r="CO62" s="74"/>
      <c r="CP62" s="74"/>
      <c r="CQ62" s="74"/>
      <c r="CR62" s="74"/>
      <c r="CS62" s="74"/>
      <c r="CT62" s="74"/>
      <c r="CU62" s="74"/>
      <c r="CV62" s="74"/>
      <c r="CW62" s="74"/>
      <c r="CX62" s="74"/>
      <c r="CY62" s="74"/>
      <c r="CZ62" s="74"/>
      <c r="DA62" s="74"/>
      <c r="DB62" s="74"/>
      <c r="DC62" s="74"/>
      <c r="DD62" s="74"/>
      <c r="DE62" s="74"/>
      <c r="DF62" s="74"/>
      <c r="DG62" s="74"/>
      <c r="DH62" s="74"/>
      <c r="DI62" s="74"/>
      <c r="DJ62" s="74"/>
      <c r="DK62" s="74"/>
      <c r="DL62" s="74"/>
      <c r="DM62" s="74"/>
      <c r="DN62" s="74"/>
      <c r="DO62" s="74"/>
      <c r="DP62" s="74"/>
      <c r="DQ62" s="74"/>
      <c r="DR62" s="74"/>
      <c r="DS62" s="74"/>
      <c r="DT62" s="74"/>
      <c r="DU62" s="74"/>
      <c r="DV62" s="74"/>
      <c r="DW62" s="74"/>
      <c r="DX62" s="74"/>
      <c r="DY62" s="74"/>
      <c r="DZ62" s="74"/>
      <c r="EA62" s="74"/>
      <c r="EB62" s="74"/>
      <c r="EC62" s="74"/>
      <c r="ED62" s="74"/>
      <c r="EE62" s="74"/>
      <c r="EF62" s="74"/>
    </row>
    <row r="63" spans="1:136" ht="11.15" customHeight="1">
      <c r="C63" s="284"/>
      <c r="D63" s="288"/>
      <c r="E63" s="289"/>
      <c r="F63" s="289"/>
      <c r="G63" s="289"/>
      <c r="H63" s="289"/>
      <c r="I63" s="289"/>
      <c r="J63" s="289"/>
      <c r="K63" s="289"/>
      <c r="L63" s="289"/>
      <c r="M63" s="289"/>
      <c r="N63" s="289"/>
      <c r="O63" s="289"/>
      <c r="P63" s="289"/>
      <c r="Q63" s="289"/>
      <c r="R63" s="289"/>
      <c r="S63" s="290"/>
      <c r="T63" s="260"/>
      <c r="U63" s="261"/>
      <c r="V63" s="261"/>
      <c r="W63" s="261"/>
      <c r="X63" s="261"/>
      <c r="Y63" s="261"/>
      <c r="Z63" s="261"/>
      <c r="AA63" s="288"/>
      <c r="AB63" s="289"/>
      <c r="AC63" s="289"/>
      <c r="AD63" s="289"/>
      <c r="AE63" s="290"/>
      <c r="AF63" s="297"/>
      <c r="AG63" s="298"/>
      <c r="AH63" s="298"/>
      <c r="AI63" s="298"/>
      <c r="AJ63" s="299"/>
      <c r="AK63" s="260"/>
      <c r="AL63" s="261"/>
      <c r="AM63" s="261"/>
      <c r="AN63" s="261"/>
      <c r="AO63" s="261"/>
      <c r="AP63" s="261"/>
      <c r="AQ63" s="262"/>
      <c r="AR63" s="266"/>
      <c r="AS63" s="267"/>
      <c r="AT63" s="267"/>
      <c r="AU63" s="267"/>
      <c r="AV63" s="267"/>
      <c r="AW63" s="268"/>
      <c r="AX63" s="272"/>
      <c r="BA63" s="77"/>
      <c r="BI63" s="273"/>
      <c r="BJ63" s="273"/>
      <c r="BK63" s="273"/>
      <c r="BL63" s="306"/>
      <c r="BM63" s="312"/>
      <c r="BN63" s="309"/>
      <c r="BO63" s="310"/>
      <c r="BP63" s="310"/>
      <c r="BT63" s="23"/>
      <c r="BU63" s="23"/>
      <c r="CN63" s="74"/>
      <c r="CO63" s="74"/>
      <c r="CP63" s="74"/>
      <c r="CQ63" s="74"/>
      <c r="CR63" s="74"/>
      <c r="CS63" s="74"/>
      <c r="CT63" s="74"/>
      <c r="CU63" s="74"/>
      <c r="CV63" s="74"/>
      <c r="CW63" s="74"/>
      <c r="CX63" s="74"/>
      <c r="CY63" s="74"/>
      <c r="CZ63" s="74"/>
      <c r="DA63" s="74"/>
      <c r="DB63" s="74"/>
      <c r="DC63" s="74"/>
      <c r="DD63" s="74"/>
      <c r="DE63" s="74"/>
      <c r="DF63" s="74"/>
      <c r="DG63" s="74"/>
      <c r="DH63" s="74"/>
      <c r="DI63" s="74"/>
      <c r="DJ63" s="74"/>
      <c r="DK63" s="74"/>
      <c r="DL63" s="74"/>
      <c r="DM63" s="74"/>
      <c r="DN63" s="74"/>
      <c r="DO63" s="74"/>
      <c r="DP63" s="74"/>
      <c r="DQ63" s="74"/>
      <c r="DR63" s="74"/>
      <c r="DS63" s="74"/>
      <c r="DT63" s="74"/>
      <c r="DU63" s="74"/>
      <c r="DV63" s="74"/>
      <c r="DW63" s="74"/>
      <c r="DX63" s="74"/>
      <c r="DY63" s="74"/>
      <c r="DZ63" s="74"/>
      <c r="EA63" s="74"/>
      <c r="EB63" s="74"/>
      <c r="EC63" s="74"/>
      <c r="ED63" s="74"/>
      <c r="EE63" s="74"/>
      <c r="EF63" s="74"/>
    </row>
    <row r="64" spans="1:136" ht="11.15" customHeight="1">
      <c r="C64" s="284"/>
      <c r="D64" s="291"/>
      <c r="E64" s="292"/>
      <c r="F64" s="292"/>
      <c r="G64" s="292"/>
      <c r="H64" s="292"/>
      <c r="I64" s="292"/>
      <c r="J64" s="292"/>
      <c r="K64" s="292"/>
      <c r="L64" s="292"/>
      <c r="M64" s="292"/>
      <c r="N64" s="292"/>
      <c r="O64" s="292"/>
      <c r="P64" s="292"/>
      <c r="Q64" s="292"/>
      <c r="R64" s="292"/>
      <c r="S64" s="293"/>
      <c r="T64" s="75" t="s">
        <v>36</v>
      </c>
      <c r="U64" s="256" t="str">
        <f>IF($D62="","",IF($B$56=0,"",BM62))</f>
        <v/>
      </c>
      <c r="V64" s="256"/>
      <c r="W64" s="256"/>
      <c r="X64" s="256"/>
      <c r="Y64" s="256"/>
      <c r="Z64" s="76" t="s">
        <v>37</v>
      </c>
      <c r="AA64" s="291"/>
      <c r="AB64" s="292"/>
      <c r="AC64" s="292"/>
      <c r="AD64" s="292"/>
      <c r="AE64" s="293"/>
      <c r="AF64" s="300"/>
      <c r="AG64" s="301"/>
      <c r="AH64" s="301"/>
      <c r="AI64" s="301"/>
      <c r="AJ64" s="302"/>
      <c r="AK64" s="75" t="s">
        <v>36</v>
      </c>
      <c r="AL64" s="256" t="str">
        <f t="shared" ref="AL64" si="1">IF(AF62="","",IF($B$56=0,"",IFERROR(U64*AF62,"")))</f>
        <v/>
      </c>
      <c r="AM64" s="256"/>
      <c r="AN64" s="256"/>
      <c r="AO64" s="256"/>
      <c r="AP64" s="256"/>
      <c r="AQ64" s="76" t="s">
        <v>37</v>
      </c>
      <c r="AR64" s="269"/>
      <c r="AS64" s="270"/>
      <c r="AT64" s="270"/>
      <c r="AU64" s="270"/>
      <c r="AV64" s="270"/>
      <c r="AW64" s="271"/>
      <c r="AX64" s="272"/>
      <c r="BA64" s="77"/>
      <c r="BI64" s="273"/>
      <c r="BJ64" s="273"/>
      <c r="BK64" s="273"/>
      <c r="BL64" s="307"/>
      <c r="BM64" s="312"/>
      <c r="BN64" s="309"/>
      <c r="BO64" s="310"/>
      <c r="BP64" s="310"/>
      <c r="BT64" s="23"/>
      <c r="BU64" s="23"/>
      <c r="CH64" s="78"/>
      <c r="CI64" s="308"/>
      <c r="CJ64" s="308"/>
      <c r="CK64" s="308"/>
      <c r="CL64" s="308"/>
      <c r="CM64" s="308"/>
      <c r="CN64" s="74"/>
      <c r="CO64" s="74"/>
      <c r="CP64" s="74"/>
      <c r="CQ64" s="74"/>
      <c r="CR64" s="74"/>
      <c r="CS64" s="74"/>
      <c r="CT64" s="74"/>
      <c r="CU64" s="74"/>
      <c r="CV64" s="74"/>
      <c r="CW64" s="74"/>
      <c r="CX64" s="74"/>
      <c r="CY64" s="74"/>
      <c r="CZ64" s="74"/>
      <c r="DA64" s="74"/>
      <c r="DB64" s="74"/>
      <c r="DC64" s="74"/>
      <c r="DD64" s="74"/>
      <c r="DE64" s="74"/>
      <c r="DF64" s="74"/>
      <c r="DG64" s="74"/>
      <c r="DH64" s="74"/>
      <c r="DI64" s="74"/>
      <c r="DJ64" s="74"/>
      <c r="DK64" s="74"/>
      <c r="DL64" s="74"/>
      <c r="DM64" s="74"/>
      <c r="DN64" s="74"/>
      <c r="DO64" s="74"/>
      <c r="DP64" s="74"/>
      <c r="DQ64" s="74"/>
      <c r="DR64" s="74"/>
      <c r="DS64" s="74"/>
      <c r="DT64" s="74"/>
      <c r="DU64" s="74"/>
      <c r="DV64" s="74"/>
      <c r="DW64" s="74"/>
      <c r="DX64" s="74"/>
      <c r="DY64" s="74"/>
      <c r="DZ64" s="74"/>
      <c r="EA64" s="74"/>
      <c r="EB64" s="74"/>
      <c r="EC64" s="74"/>
      <c r="ED64" s="74"/>
      <c r="EE64" s="74"/>
      <c r="EF64" s="74"/>
    </row>
    <row r="65" spans="1:143" ht="11.15" customHeight="1">
      <c r="C65" s="284"/>
      <c r="D65" s="285" t="str">
        <f>IFERROR(BL65,"")</f>
        <v/>
      </c>
      <c r="E65" s="286"/>
      <c r="F65" s="286"/>
      <c r="G65" s="286"/>
      <c r="H65" s="286"/>
      <c r="I65" s="286"/>
      <c r="J65" s="286"/>
      <c r="K65" s="286"/>
      <c r="L65" s="286"/>
      <c r="M65" s="286"/>
      <c r="N65" s="286"/>
      <c r="O65" s="286"/>
      <c r="P65" s="286"/>
      <c r="Q65" s="286"/>
      <c r="R65" s="286"/>
      <c r="S65" s="287"/>
      <c r="T65" s="260" t="str">
        <f>IF($D65="","",IF($B$56=0,BM65,IF($B$56=0.5,BN65,IF($B$56=1,BO65,""))))</f>
        <v/>
      </c>
      <c r="U65" s="261"/>
      <c r="V65" s="261"/>
      <c r="W65" s="261"/>
      <c r="X65" s="261"/>
      <c r="Y65" s="261"/>
      <c r="Z65" s="261"/>
      <c r="AA65" s="285" t="str">
        <f>IF($D65="","",IF(BM65=0,0,BP65))</f>
        <v/>
      </c>
      <c r="AB65" s="286"/>
      <c r="AC65" s="286"/>
      <c r="AD65" s="286"/>
      <c r="AE65" s="287"/>
      <c r="AF65" s="294"/>
      <c r="AG65" s="295"/>
      <c r="AH65" s="295"/>
      <c r="AI65" s="295"/>
      <c r="AJ65" s="296"/>
      <c r="AK65" s="257" t="str">
        <f t="shared" ref="AK65" si="2">IF(AF65="","",IFERROR(T65*AF65,""))</f>
        <v/>
      </c>
      <c r="AL65" s="258"/>
      <c r="AM65" s="258"/>
      <c r="AN65" s="258"/>
      <c r="AO65" s="258"/>
      <c r="AP65" s="258"/>
      <c r="AQ65" s="259"/>
      <c r="AR65" s="263"/>
      <c r="AS65" s="264"/>
      <c r="AT65" s="264"/>
      <c r="AU65" s="264"/>
      <c r="AV65" s="264"/>
      <c r="AW65" s="265"/>
      <c r="AX65" s="272"/>
      <c r="BA65" s="79"/>
      <c r="BI65" s="273">
        <v>3</v>
      </c>
      <c r="BJ65" s="273"/>
      <c r="BK65" s="273"/>
      <c r="BL65" s="311" t="e">
        <f>VLOOKUP(BI65,試験項目一覧!I:J,2,FALSE)</f>
        <v>#N/A</v>
      </c>
      <c r="BM65" s="312">
        <f>IFERROR(VLOOKUP(BL65,試験項目一覧!C:F,2,FALSE),0)</f>
        <v>0</v>
      </c>
      <c r="BN65" s="309">
        <f>IFERROR(VLOOKUP(BL65,試験項目一覧!C:F,3,FALSE),0)</f>
        <v>0</v>
      </c>
      <c r="BO65" s="310">
        <v>0</v>
      </c>
      <c r="BP65" s="310">
        <f>IFERROR(VLOOKUP(BL65,試験項目一覧!C:F,4,FALSE),0)</f>
        <v>0</v>
      </c>
      <c r="BT65" s="23"/>
      <c r="BU65" s="23"/>
      <c r="CH65" s="78"/>
      <c r="CI65" s="308"/>
      <c r="CJ65" s="308"/>
      <c r="CK65" s="308"/>
      <c r="CL65" s="308"/>
      <c r="CM65" s="308"/>
      <c r="CN65" s="74"/>
      <c r="CO65" s="74"/>
      <c r="CP65" s="74"/>
      <c r="CQ65" s="74"/>
      <c r="CR65" s="74"/>
      <c r="CS65" s="74"/>
      <c r="CT65" s="74"/>
      <c r="CU65" s="74"/>
      <c r="CV65" s="74"/>
      <c r="CW65" s="74"/>
      <c r="CX65" s="74"/>
      <c r="CY65" s="74"/>
      <c r="CZ65" s="74"/>
      <c r="DA65" s="74"/>
      <c r="DB65" s="74"/>
      <c r="DC65" s="74"/>
      <c r="DD65" s="74"/>
      <c r="DE65" s="74"/>
      <c r="DF65" s="74"/>
      <c r="DG65" s="74"/>
      <c r="DH65" s="74"/>
      <c r="DI65" s="74"/>
      <c r="DJ65" s="74"/>
      <c r="DK65" s="74"/>
      <c r="DL65" s="74"/>
      <c r="DM65" s="74"/>
      <c r="DN65" s="74"/>
      <c r="DO65" s="74"/>
      <c r="DP65" s="74"/>
      <c r="DQ65" s="74"/>
      <c r="DR65" s="74"/>
      <c r="DS65" s="74"/>
      <c r="DT65" s="74"/>
      <c r="DU65" s="74"/>
      <c r="DV65" s="74"/>
      <c r="DW65" s="74"/>
      <c r="DX65" s="74"/>
      <c r="DY65" s="74"/>
      <c r="DZ65" s="74"/>
      <c r="EA65" s="74"/>
      <c r="EB65" s="74"/>
      <c r="EC65" s="74"/>
      <c r="ED65" s="74"/>
      <c r="EE65" s="74"/>
      <c r="EF65" s="74"/>
    </row>
    <row r="66" spans="1:143" ht="11.15" customHeight="1">
      <c r="C66" s="284"/>
      <c r="D66" s="288"/>
      <c r="E66" s="289"/>
      <c r="F66" s="289"/>
      <c r="G66" s="289"/>
      <c r="H66" s="289"/>
      <c r="I66" s="289"/>
      <c r="J66" s="289"/>
      <c r="K66" s="289"/>
      <c r="L66" s="289"/>
      <c r="M66" s="289"/>
      <c r="N66" s="289"/>
      <c r="O66" s="289"/>
      <c r="P66" s="289"/>
      <c r="Q66" s="289"/>
      <c r="R66" s="289"/>
      <c r="S66" s="290"/>
      <c r="T66" s="260"/>
      <c r="U66" s="261"/>
      <c r="V66" s="261"/>
      <c r="W66" s="261"/>
      <c r="X66" s="261"/>
      <c r="Y66" s="261"/>
      <c r="Z66" s="261"/>
      <c r="AA66" s="288"/>
      <c r="AB66" s="289"/>
      <c r="AC66" s="289"/>
      <c r="AD66" s="289"/>
      <c r="AE66" s="290"/>
      <c r="AF66" s="297"/>
      <c r="AG66" s="298"/>
      <c r="AH66" s="298"/>
      <c r="AI66" s="298"/>
      <c r="AJ66" s="299"/>
      <c r="AK66" s="260"/>
      <c r="AL66" s="261"/>
      <c r="AM66" s="261"/>
      <c r="AN66" s="261"/>
      <c r="AO66" s="261"/>
      <c r="AP66" s="261"/>
      <c r="AQ66" s="262"/>
      <c r="AR66" s="266"/>
      <c r="AS66" s="267"/>
      <c r="AT66" s="267"/>
      <c r="AU66" s="267"/>
      <c r="AV66" s="267"/>
      <c r="AW66" s="268"/>
      <c r="AX66" s="272"/>
      <c r="BA66" s="79"/>
      <c r="BI66" s="273"/>
      <c r="BJ66" s="273"/>
      <c r="BK66" s="273"/>
      <c r="BL66" s="306"/>
      <c r="BM66" s="312"/>
      <c r="BN66" s="309"/>
      <c r="BO66" s="310"/>
      <c r="BP66" s="310"/>
      <c r="BT66" s="23"/>
      <c r="BU66" s="23"/>
      <c r="CH66" s="78"/>
      <c r="CI66" s="308"/>
      <c r="CJ66" s="308"/>
      <c r="CK66" s="308"/>
      <c r="CL66" s="308"/>
      <c r="CM66" s="308"/>
      <c r="CN66" s="74"/>
      <c r="CO66" s="74"/>
      <c r="CP66" s="74"/>
      <c r="CQ66" s="74"/>
      <c r="CR66" s="74"/>
      <c r="CS66" s="74"/>
      <c r="CT66" s="74"/>
      <c r="CU66" s="74"/>
      <c r="CV66" s="74"/>
      <c r="CW66" s="74"/>
      <c r="CX66" s="74"/>
      <c r="CY66" s="74"/>
      <c r="CZ66" s="74"/>
      <c r="DA66" s="74"/>
      <c r="DB66" s="74"/>
      <c r="DC66" s="74"/>
      <c r="DD66" s="74"/>
      <c r="DE66" s="74"/>
      <c r="DF66" s="74"/>
      <c r="DG66" s="74"/>
      <c r="DH66" s="74"/>
      <c r="DI66" s="74"/>
      <c r="DJ66" s="74"/>
      <c r="DK66" s="74"/>
      <c r="DL66" s="74"/>
      <c r="DM66" s="74"/>
      <c r="DN66" s="74"/>
      <c r="DO66" s="74"/>
      <c r="DP66" s="74"/>
      <c r="DQ66" s="74"/>
      <c r="DR66" s="74"/>
      <c r="DS66" s="74"/>
      <c r="DT66" s="74"/>
      <c r="DU66" s="74"/>
      <c r="DV66" s="74"/>
      <c r="DW66" s="74"/>
      <c r="DX66" s="74"/>
      <c r="DY66" s="74"/>
      <c r="DZ66" s="74"/>
      <c r="EA66" s="74"/>
      <c r="EB66" s="74"/>
      <c r="EC66" s="74"/>
      <c r="ED66" s="74"/>
      <c r="EE66" s="74"/>
      <c r="EF66" s="74"/>
    </row>
    <row r="67" spans="1:143" ht="11.15" customHeight="1">
      <c r="C67" s="284"/>
      <c r="D67" s="291"/>
      <c r="E67" s="292"/>
      <c r="F67" s="292"/>
      <c r="G67" s="292"/>
      <c r="H67" s="292"/>
      <c r="I67" s="292"/>
      <c r="J67" s="292"/>
      <c r="K67" s="292"/>
      <c r="L67" s="292"/>
      <c r="M67" s="292"/>
      <c r="N67" s="292"/>
      <c r="O67" s="292"/>
      <c r="P67" s="292"/>
      <c r="Q67" s="292"/>
      <c r="R67" s="292"/>
      <c r="S67" s="293"/>
      <c r="T67" s="75" t="s">
        <v>36</v>
      </c>
      <c r="U67" s="256" t="str">
        <f>IF($D65="","",IF($B$56=0,"",BM65))</f>
        <v/>
      </c>
      <c r="V67" s="256"/>
      <c r="W67" s="256"/>
      <c r="X67" s="256"/>
      <c r="Y67" s="256"/>
      <c r="Z67" s="76" t="s">
        <v>37</v>
      </c>
      <c r="AA67" s="291"/>
      <c r="AB67" s="292"/>
      <c r="AC67" s="292"/>
      <c r="AD67" s="292"/>
      <c r="AE67" s="293"/>
      <c r="AF67" s="300"/>
      <c r="AG67" s="301"/>
      <c r="AH67" s="301"/>
      <c r="AI67" s="301"/>
      <c r="AJ67" s="302"/>
      <c r="AK67" s="75" t="s">
        <v>36</v>
      </c>
      <c r="AL67" s="256" t="str">
        <f t="shared" ref="AL67" si="3">IF(AF65="","",IF($B$56=0,"",IFERROR(U67*AF65,"")))</f>
        <v/>
      </c>
      <c r="AM67" s="256"/>
      <c r="AN67" s="256"/>
      <c r="AO67" s="256"/>
      <c r="AP67" s="256"/>
      <c r="AQ67" s="76" t="s">
        <v>37</v>
      </c>
      <c r="AR67" s="269"/>
      <c r="AS67" s="270"/>
      <c r="AT67" s="270"/>
      <c r="AU67" s="270"/>
      <c r="AV67" s="270"/>
      <c r="AW67" s="271"/>
      <c r="AX67" s="272"/>
      <c r="BA67" s="79"/>
      <c r="BI67" s="273"/>
      <c r="BJ67" s="273"/>
      <c r="BK67" s="273"/>
      <c r="BL67" s="307"/>
      <c r="BM67" s="312"/>
      <c r="BN67" s="309"/>
      <c r="BO67" s="310"/>
      <c r="BP67" s="310"/>
      <c r="BT67" s="23"/>
      <c r="BU67" s="23"/>
      <c r="CH67" s="78"/>
      <c r="CI67" s="80"/>
      <c r="CJ67" s="80"/>
      <c r="CK67" s="80"/>
      <c r="CL67" s="80"/>
      <c r="CM67" s="81"/>
      <c r="CN67" s="74"/>
      <c r="CO67" s="74"/>
      <c r="CP67" s="74"/>
      <c r="CQ67" s="74"/>
      <c r="CR67" s="74"/>
      <c r="CS67" s="74"/>
      <c r="CT67" s="74"/>
      <c r="CU67" s="74"/>
      <c r="CV67" s="74"/>
      <c r="CW67" s="74"/>
      <c r="CX67" s="74"/>
      <c r="CY67" s="74"/>
      <c r="CZ67" s="74"/>
      <c r="DA67" s="74"/>
      <c r="DB67" s="74"/>
      <c r="DC67" s="74"/>
      <c r="DD67" s="74"/>
      <c r="DE67" s="74"/>
      <c r="DF67" s="74"/>
      <c r="DG67" s="74"/>
      <c r="DH67" s="74"/>
      <c r="DI67" s="74"/>
      <c r="DJ67" s="74"/>
      <c r="DK67" s="74"/>
      <c r="DL67" s="74"/>
      <c r="DM67" s="74"/>
      <c r="DN67" s="74"/>
      <c r="DO67" s="74"/>
      <c r="DP67" s="74"/>
      <c r="DQ67" s="74"/>
      <c r="DR67" s="74"/>
      <c r="DS67" s="74"/>
      <c r="DT67" s="74"/>
      <c r="DU67" s="74"/>
      <c r="DV67" s="74"/>
      <c r="DW67" s="74"/>
      <c r="DX67" s="74"/>
      <c r="DY67" s="74"/>
      <c r="DZ67" s="74"/>
      <c r="EA67" s="74"/>
      <c r="EB67" s="74"/>
      <c r="EC67" s="74"/>
      <c r="ED67" s="74"/>
      <c r="EE67" s="74"/>
      <c r="EF67" s="74"/>
    </row>
    <row r="68" spans="1:143" ht="11.15" customHeight="1">
      <c r="C68" s="284"/>
      <c r="D68" s="285" t="str">
        <f t="shared" ref="D68" si="4">IFERROR(BL68,"")</f>
        <v/>
      </c>
      <c r="E68" s="286"/>
      <c r="F68" s="286"/>
      <c r="G68" s="286"/>
      <c r="H68" s="286"/>
      <c r="I68" s="286"/>
      <c r="J68" s="286"/>
      <c r="K68" s="286"/>
      <c r="L68" s="286"/>
      <c r="M68" s="286"/>
      <c r="N68" s="286"/>
      <c r="O68" s="286"/>
      <c r="P68" s="286"/>
      <c r="Q68" s="286"/>
      <c r="R68" s="286"/>
      <c r="S68" s="287"/>
      <c r="T68" s="260" t="str">
        <f>IF($D68="","",IF($B$56=0,BM68,IF($B$56=0.5,BN68,IF($B$56=1,BO68,""))))</f>
        <v/>
      </c>
      <c r="U68" s="261"/>
      <c r="V68" s="261"/>
      <c r="W68" s="261"/>
      <c r="X68" s="261"/>
      <c r="Y68" s="261"/>
      <c r="Z68" s="261"/>
      <c r="AA68" s="285" t="str">
        <f>IF($D68="","",IF(BM68=0,0,BP68))</f>
        <v/>
      </c>
      <c r="AB68" s="286"/>
      <c r="AC68" s="286"/>
      <c r="AD68" s="286"/>
      <c r="AE68" s="287"/>
      <c r="AF68" s="294"/>
      <c r="AG68" s="295"/>
      <c r="AH68" s="295"/>
      <c r="AI68" s="295"/>
      <c r="AJ68" s="296"/>
      <c r="AK68" s="257" t="str">
        <f t="shared" ref="AK68" si="5">IF(AF68="","",IFERROR(T68*AF68,""))</f>
        <v/>
      </c>
      <c r="AL68" s="258"/>
      <c r="AM68" s="258"/>
      <c r="AN68" s="258"/>
      <c r="AO68" s="258"/>
      <c r="AP68" s="258"/>
      <c r="AQ68" s="259"/>
      <c r="AR68" s="263"/>
      <c r="AS68" s="264"/>
      <c r="AT68" s="264"/>
      <c r="AU68" s="264"/>
      <c r="AV68" s="264"/>
      <c r="AW68" s="265"/>
      <c r="AX68" s="272"/>
      <c r="BA68" s="79"/>
      <c r="BI68" s="273">
        <v>4</v>
      </c>
      <c r="BJ68" s="273"/>
      <c r="BK68" s="273"/>
      <c r="BL68" s="311" t="e">
        <f>VLOOKUP(BI68,試験項目一覧!I:J,2,FALSE)</f>
        <v>#N/A</v>
      </c>
      <c r="BM68" s="312">
        <f>IFERROR(VLOOKUP(BL68,試験項目一覧!C:F,2,FALSE),0)</f>
        <v>0</v>
      </c>
      <c r="BN68" s="309">
        <f>IFERROR(VLOOKUP(BL68,試験項目一覧!C:F,3,FALSE),0)</f>
        <v>0</v>
      </c>
      <c r="BO68" s="310">
        <v>0</v>
      </c>
      <c r="BP68" s="310">
        <f>IFERROR(VLOOKUP(BL68,試験項目一覧!C:F,4,FALSE),0)</f>
        <v>0</v>
      </c>
      <c r="BT68" s="23"/>
      <c r="BU68" s="23"/>
      <c r="CH68" s="78"/>
      <c r="CI68" s="81"/>
      <c r="CJ68" s="81"/>
      <c r="CK68" s="81"/>
      <c r="CL68" s="81"/>
      <c r="CM68" s="81"/>
      <c r="CN68" s="74"/>
      <c r="CO68" s="74"/>
      <c r="CP68" s="74"/>
      <c r="CQ68" s="74"/>
      <c r="CR68" s="74"/>
      <c r="CS68" s="74"/>
      <c r="CT68" s="74"/>
      <c r="CU68" s="74"/>
      <c r="CV68" s="74"/>
      <c r="CW68" s="74"/>
      <c r="CX68" s="74"/>
      <c r="CY68" s="74"/>
      <c r="CZ68" s="74"/>
      <c r="DA68" s="74"/>
      <c r="DB68" s="74"/>
      <c r="DC68" s="74"/>
      <c r="DD68" s="74"/>
      <c r="DE68" s="74"/>
      <c r="DF68" s="74"/>
      <c r="DG68" s="74"/>
      <c r="DH68" s="74"/>
      <c r="DI68" s="74"/>
      <c r="DJ68" s="74"/>
      <c r="DK68" s="74"/>
      <c r="DL68" s="74"/>
      <c r="DM68" s="74"/>
      <c r="DN68" s="74"/>
      <c r="DO68" s="74"/>
      <c r="DP68" s="74"/>
      <c r="DQ68" s="74"/>
      <c r="DR68" s="74"/>
      <c r="DS68" s="74"/>
      <c r="DT68" s="74"/>
      <c r="DU68" s="74"/>
      <c r="DV68" s="74"/>
      <c r="DW68" s="74"/>
      <c r="DX68" s="74"/>
      <c r="DY68" s="74"/>
      <c r="DZ68" s="74"/>
      <c r="EA68" s="74"/>
      <c r="EB68" s="74"/>
      <c r="EC68" s="74"/>
      <c r="ED68" s="74"/>
      <c r="EE68" s="74"/>
      <c r="EF68" s="74"/>
    </row>
    <row r="69" spans="1:143" ht="10.5" customHeight="1">
      <c r="C69" s="284"/>
      <c r="D69" s="288"/>
      <c r="E69" s="289"/>
      <c r="F69" s="289"/>
      <c r="G69" s="289"/>
      <c r="H69" s="289"/>
      <c r="I69" s="289"/>
      <c r="J69" s="289"/>
      <c r="K69" s="289"/>
      <c r="L69" s="289"/>
      <c r="M69" s="289"/>
      <c r="N69" s="289"/>
      <c r="O69" s="289"/>
      <c r="P69" s="289"/>
      <c r="Q69" s="289"/>
      <c r="R69" s="289"/>
      <c r="S69" s="290"/>
      <c r="T69" s="260"/>
      <c r="U69" s="261"/>
      <c r="V69" s="261"/>
      <c r="W69" s="261"/>
      <c r="X69" s="261"/>
      <c r="Y69" s="261"/>
      <c r="Z69" s="261"/>
      <c r="AA69" s="288"/>
      <c r="AB69" s="289"/>
      <c r="AC69" s="289"/>
      <c r="AD69" s="289"/>
      <c r="AE69" s="290"/>
      <c r="AF69" s="297"/>
      <c r="AG69" s="298"/>
      <c r="AH69" s="298"/>
      <c r="AI69" s="298"/>
      <c r="AJ69" s="299"/>
      <c r="AK69" s="260"/>
      <c r="AL69" s="261"/>
      <c r="AM69" s="261"/>
      <c r="AN69" s="261"/>
      <c r="AO69" s="261"/>
      <c r="AP69" s="261"/>
      <c r="AQ69" s="262"/>
      <c r="AR69" s="266"/>
      <c r="AS69" s="267"/>
      <c r="AT69" s="267"/>
      <c r="AU69" s="267"/>
      <c r="AV69" s="267"/>
      <c r="AW69" s="268"/>
      <c r="AX69" s="272"/>
      <c r="BA69" s="79"/>
      <c r="BI69" s="273"/>
      <c r="BJ69" s="273"/>
      <c r="BK69" s="273"/>
      <c r="BL69" s="306"/>
      <c r="BM69" s="312"/>
      <c r="BN69" s="309"/>
      <c r="BO69" s="310"/>
      <c r="BP69" s="310"/>
      <c r="BT69" s="23"/>
      <c r="BU69" s="23"/>
      <c r="CH69" s="78"/>
      <c r="CI69" s="81"/>
      <c r="CJ69" s="81"/>
      <c r="CK69" s="81"/>
      <c r="CL69" s="81"/>
      <c r="CM69" s="81"/>
      <c r="CN69" s="74"/>
      <c r="CO69" s="74"/>
      <c r="CP69" s="74"/>
      <c r="CQ69" s="74"/>
      <c r="CR69" s="74"/>
      <c r="CS69" s="74"/>
      <c r="CT69" s="74"/>
      <c r="CU69" s="74"/>
      <c r="CV69" s="74"/>
      <c r="CW69" s="74"/>
      <c r="CX69" s="74"/>
      <c r="CY69" s="74"/>
      <c r="CZ69" s="74"/>
      <c r="DA69" s="74"/>
      <c r="DB69" s="74"/>
      <c r="DC69" s="74"/>
      <c r="DD69" s="74"/>
      <c r="DE69" s="74"/>
      <c r="DF69" s="74"/>
      <c r="DG69" s="74"/>
      <c r="DH69" s="74"/>
      <c r="DI69" s="74"/>
      <c r="DJ69" s="74"/>
      <c r="DK69" s="74"/>
      <c r="DL69" s="74"/>
      <c r="DM69" s="74"/>
      <c r="DN69" s="74"/>
      <c r="DO69" s="74"/>
      <c r="DP69" s="74"/>
      <c r="DQ69" s="74"/>
      <c r="DR69" s="74"/>
      <c r="DS69" s="74"/>
      <c r="DT69" s="74"/>
      <c r="DU69" s="74"/>
      <c r="DV69" s="74"/>
      <c r="DW69" s="74"/>
      <c r="DX69" s="74"/>
      <c r="DY69" s="74"/>
      <c r="DZ69" s="74"/>
      <c r="EA69" s="74"/>
      <c r="EB69" s="74"/>
      <c r="EC69" s="74"/>
      <c r="ED69" s="74"/>
      <c r="EE69" s="74"/>
      <c r="EF69" s="74"/>
    </row>
    <row r="70" spans="1:143" ht="12" customHeight="1">
      <c r="C70" s="284"/>
      <c r="D70" s="291"/>
      <c r="E70" s="292"/>
      <c r="F70" s="292"/>
      <c r="G70" s="292"/>
      <c r="H70" s="292"/>
      <c r="I70" s="292"/>
      <c r="J70" s="292"/>
      <c r="K70" s="292"/>
      <c r="L70" s="292"/>
      <c r="M70" s="292"/>
      <c r="N70" s="292"/>
      <c r="O70" s="292"/>
      <c r="P70" s="292"/>
      <c r="Q70" s="292"/>
      <c r="R70" s="292"/>
      <c r="S70" s="293"/>
      <c r="T70" s="75" t="s">
        <v>36</v>
      </c>
      <c r="U70" s="256" t="str">
        <f>IF($D68="","",IF($B$56=0,"",BM68))</f>
        <v/>
      </c>
      <c r="V70" s="256"/>
      <c r="W70" s="256"/>
      <c r="X70" s="256"/>
      <c r="Y70" s="256"/>
      <c r="Z70" s="76" t="s">
        <v>37</v>
      </c>
      <c r="AA70" s="291"/>
      <c r="AB70" s="292"/>
      <c r="AC70" s="292"/>
      <c r="AD70" s="292"/>
      <c r="AE70" s="293"/>
      <c r="AF70" s="300"/>
      <c r="AG70" s="301"/>
      <c r="AH70" s="301"/>
      <c r="AI70" s="301"/>
      <c r="AJ70" s="302"/>
      <c r="AK70" s="75" t="s">
        <v>36</v>
      </c>
      <c r="AL70" s="256" t="str">
        <f t="shared" ref="AL70" si="6">IF(AF68="","",IF($B$56=0,"",IFERROR(U70*AF68,"")))</f>
        <v/>
      </c>
      <c r="AM70" s="256"/>
      <c r="AN70" s="256"/>
      <c r="AO70" s="256"/>
      <c r="AP70" s="256"/>
      <c r="AQ70" s="76" t="s">
        <v>37</v>
      </c>
      <c r="AR70" s="269"/>
      <c r="AS70" s="270"/>
      <c r="AT70" s="270"/>
      <c r="AU70" s="270"/>
      <c r="AV70" s="270"/>
      <c r="AW70" s="271"/>
      <c r="AX70" s="272"/>
      <c r="BI70" s="273"/>
      <c r="BJ70" s="273"/>
      <c r="BK70" s="273"/>
      <c r="BL70" s="307"/>
      <c r="BM70" s="312"/>
      <c r="BN70" s="309"/>
      <c r="BO70" s="310"/>
      <c r="BP70" s="310"/>
      <c r="BT70" s="23"/>
      <c r="BU70" s="23"/>
      <c r="CH70" s="78"/>
      <c r="CI70" s="80"/>
      <c r="CJ70" s="82"/>
      <c r="CK70" s="82"/>
      <c r="CL70" s="82"/>
      <c r="CN70" s="74"/>
      <c r="CO70" s="74"/>
      <c r="CP70" s="74"/>
      <c r="CQ70" s="74"/>
      <c r="CR70" s="74"/>
      <c r="CS70" s="74"/>
      <c r="CT70" s="74"/>
      <c r="CU70" s="74"/>
      <c r="CV70" s="74"/>
      <c r="CW70" s="74"/>
      <c r="CX70" s="74"/>
      <c r="CY70" s="74"/>
      <c r="CZ70" s="74"/>
      <c r="DA70" s="74"/>
      <c r="DB70" s="74"/>
      <c r="DC70" s="74"/>
      <c r="DD70" s="74"/>
      <c r="DE70" s="74"/>
      <c r="DF70" s="74"/>
      <c r="DG70" s="74"/>
      <c r="DH70" s="74"/>
      <c r="DI70" s="74"/>
      <c r="DJ70" s="74"/>
      <c r="DK70" s="74"/>
      <c r="DL70" s="74"/>
      <c r="DM70" s="74"/>
      <c r="DN70" s="74"/>
      <c r="DO70" s="74"/>
      <c r="DP70" s="74"/>
      <c r="DQ70" s="74"/>
      <c r="DR70" s="74"/>
      <c r="DS70" s="74"/>
      <c r="DT70" s="74"/>
      <c r="DU70" s="74"/>
      <c r="DV70" s="74"/>
      <c r="DW70" s="74"/>
      <c r="DX70" s="74"/>
      <c r="DY70" s="74"/>
      <c r="DZ70" s="74"/>
      <c r="EA70" s="74"/>
      <c r="EB70" s="74"/>
      <c r="EC70" s="74"/>
      <c r="ED70" s="74"/>
      <c r="EE70" s="74"/>
      <c r="EF70" s="74"/>
    </row>
    <row r="71" spans="1:143" ht="11.15" customHeight="1">
      <c r="C71" s="284"/>
      <c r="D71" s="285" t="str">
        <f t="shared" ref="D71" si="7">IFERROR(BL71,"")</f>
        <v/>
      </c>
      <c r="E71" s="286"/>
      <c r="F71" s="286"/>
      <c r="G71" s="286"/>
      <c r="H71" s="286"/>
      <c r="I71" s="286"/>
      <c r="J71" s="286"/>
      <c r="K71" s="286"/>
      <c r="L71" s="286"/>
      <c r="M71" s="286"/>
      <c r="N71" s="286"/>
      <c r="O71" s="286"/>
      <c r="P71" s="286"/>
      <c r="Q71" s="286"/>
      <c r="R71" s="286"/>
      <c r="S71" s="287"/>
      <c r="T71" s="260" t="str">
        <f>IF($D71="","",IF($B$56=0,BM71,IF($B$56=0.5,BN71,IF($B$56=1,BO71,""))))</f>
        <v/>
      </c>
      <c r="U71" s="261"/>
      <c r="V71" s="261"/>
      <c r="W71" s="261"/>
      <c r="X71" s="261"/>
      <c r="Y71" s="261"/>
      <c r="Z71" s="261"/>
      <c r="AA71" s="285" t="str">
        <f>IF($D71="","",IF(BM71=0,0,BP71))</f>
        <v/>
      </c>
      <c r="AB71" s="286"/>
      <c r="AC71" s="286"/>
      <c r="AD71" s="286"/>
      <c r="AE71" s="287"/>
      <c r="AF71" s="294"/>
      <c r="AG71" s="295"/>
      <c r="AH71" s="295"/>
      <c r="AI71" s="295"/>
      <c r="AJ71" s="296"/>
      <c r="AK71" s="257" t="str">
        <f t="shared" ref="AK71" si="8">IF(AF71="","",IFERROR(T71*AF71,""))</f>
        <v/>
      </c>
      <c r="AL71" s="258"/>
      <c r="AM71" s="258"/>
      <c r="AN71" s="258"/>
      <c r="AO71" s="258"/>
      <c r="AP71" s="258"/>
      <c r="AQ71" s="259"/>
      <c r="AR71" s="263"/>
      <c r="AS71" s="264"/>
      <c r="AT71" s="264"/>
      <c r="AU71" s="264"/>
      <c r="AV71" s="264"/>
      <c r="AW71" s="265"/>
      <c r="AX71" s="272"/>
      <c r="BI71" s="273">
        <v>5</v>
      </c>
      <c r="BJ71" s="273"/>
      <c r="BK71" s="273"/>
      <c r="BL71" s="311" t="e">
        <f>VLOOKUP(BI71,試験項目一覧!I:J,2,FALSE)</f>
        <v>#N/A</v>
      </c>
      <c r="BM71" s="312">
        <f>IFERROR(VLOOKUP(BL71,試験項目一覧!C:F,2,FALSE),0)</f>
        <v>0</v>
      </c>
      <c r="BN71" s="309">
        <f>IFERROR(VLOOKUP(BL71,試験項目一覧!C:F,3,FALSE),0)</f>
        <v>0</v>
      </c>
      <c r="BO71" s="310">
        <v>0</v>
      </c>
      <c r="BP71" s="310">
        <f>IFERROR(VLOOKUP(BL71,試験項目一覧!C:F,4,FALSE),0)</f>
        <v>0</v>
      </c>
      <c r="BT71" s="23"/>
      <c r="BU71" s="23"/>
      <c r="CH71" s="78"/>
      <c r="CI71" s="80"/>
      <c r="CJ71" s="82"/>
      <c r="CK71" s="82"/>
      <c r="CL71" s="82"/>
      <c r="CN71" s="74"/>
      <c r="CO71" s="74"/>
      <c r="CP71" s="74"/>
      <c r="CQ71" s="74"/>
      <c r="CR71" s="74"/>
      <c r="CS71" s="74"/>
      <c r="CT71" s="74"/>
      <c r="CU71" s="74"/>
      <c r="CV71" s="74"/>
      <c r="CW71" s="74"/>
      <c r="CX71" s="74"/>
      <c r="CY71" s="74"/>
      <c r="CZ71" s="74"/>
      <c r="DA71" s="74"/>
      <c r="DB71" s="74"/>
      <c r="DC71" s="74"/>
      <c r="DD71" s="74"/>
      <c r="DE71" s="74"/>
      <c r="DF71" s="74"/>
      <c r="DG71" s="74"/>
      <c r="DH71" s="74"/>
      <c r="DI71" s="74"/>
      <c r="DJ71" s="74"/>
      <c r="DK71" s="74"/>
      <c r="DL71" s="74"/>
      <c r="DM71" s="74"/>
      <c r="DN71" s="74"/>
      <c r="DO71" s="74"/>
      <c r="DP71" s="74"/>
      <c r="DQ71" s="74"/>
      <c r="DR71" s="74"/>
      <c r="DS71" s="74"/>
      <c r="DT71" s="74"/>
      <c r="DU71" s="74"/>
      <c r="DV71" s="74"/>
      <c r="DW71" s="74"/>
      <c r="DX71" s="74"/>
      <c r="DY71" s="74"/>
      <c r="DZ71" s="74"/>
      <c r="EA71" s="74"/>
      <c r="EB71" s="74"/>
      <c r="EC71" s="74"/>
      <c r="ED71" s="74"/>
      <c r="EE71" s="74"/>
      <c r="EF71" s="74"/>
    </row>
    <row r="72" spans="1:143" ht="11.15" customHeight="1">
      <c r="C72" s="284"/>
      <c r="D72" s="288"/>
      <c r="E72" s="289"/>
      <c r="F72" s="289"/>
      <c r="G72" s="289"/>
      <c r="H72" s="289"/>
      <c r="I72" s="289"/>
      <c r="J72" s="289"/>
      <c r="K72" s="289"/>
      <c r="L72" s="289"/>
      <c r="M72" s="289"/>
      <c r="N72" s="289"/>
      <c r="O72" s="289"/>
      <c r="P72" s="289"/>
      <c r="Q72" s="289"/>
      <c r="R72" s="289"/>
      <c r="S72" s="290"/>
      <c r="T72" s="260"/>
      <c r="U72" s="261"/>
      <c r="V72" s="261"/>
      <c r="W72" s="261"/>
      <c r="X72" s="261"/>
      <c r="Y72" s="261"/>
      <c r="Z72" s="261"/>
      <c r="AA72" s="288"/>
      <c r="AB72" s="289"/>
      <c r="AC72" s="289"/>
      <c r="AD72" s="289"/>
      <c r="AE72" s="290"/>
      <c r="AF72" s="297"/>
      <c r="AG72" s="298"/>
      <c r="AH72" s="298"/>
      <c r="AI72" s="298"/>
      <c r="AJ72" s="299"/>
      <c r="AK72" s="260"/>
      <c r="AL72" s="261"/>
      <c r="AM72" s="261"/>
      <c r="AN72" s="261"/>
      <c r="AO72" s="261"/>
      <c r="AP72" s="261"/>
      <c r="AQ72" s="262"/>
      <c r="AR72" s="266"/>
      <c r="AS72" s="267"/>
      <c r="AT72" s="267"/>
      <c r="AU72" s="267"/>
      <c r="AV72" s="267"/>
      <c r="AW72" s="268"/>
      <c r="AX72" s="272"/>
      <c r="BI72" s="273"/>
      <c r="BJ72" s="273"/>
      <c r="BK72" s="273"/>
      <c r="BL72" s="306"/>
      <c r="BM72" s="312"/>
      <c r="BN72" s="309"/>
      <c r="BO72" s="310"/>
      <c r="BP72" s="310"/>
      <c r="BT72" s="23"/>
      <c r="BU72" s="23"/>
      <c r="CH72" s="78"/>
      <c r="CI72" s="80"/>
      <c r="CJ72" s="82"/>
      <c r="CK72" s="82"/>
      <c r="CL72" s="82"/>
      <c r="CN72" s="74"/>
      <c r="CO72" s="74"/>
      <c r="CP72" s="74"/>
      <c r="CQ72" s="74"/>
      <c r="CR72" s="74"/>
      <c r="CS72" s="74"/>
      <c r="CT72" s="74"/>
      <c r="CU72" s="74"/>
      <c r="CV72" s="74"/>
      <c r="CW72" s="74"/>
      <c r="CX72" s="74"/>
      <c r="CY72" s="74"/>
      <c r="CZ72" s="74"/>
      <c r="DA72" s="74"/>
      <c r="DB72" s="74"/>
      <c r="DC72" s="74"/>
      <c r="DD72" s="74"/>
      <c r="DE72" s="74"/>
      <c r="DF72" s="74"/>
      <c r="DG72" s="74"/>
      <c r="DH72" s="74"/>
      <c r="DI72" s="74"/>
      <c r="DJ72" s="74"/>
      <c r="DK72" s="74"/>
      <c r="DL72" s="74"/>
      <c r="DM72" s="74"/>
      <c r="DN72" s="74"/>
      <c r="DO72" s="74"/>
      <c r="DP72" s="74"/>
      <c r="DQ72" s="74"/>
      <c r="DR72" s="74"/>
      <c r="DS72" s="74"/>
      <c r="DT72" s="74"/>
      <c r="DU72" s="74"/>
      <c r="DV72" s="74"/>
      <c r="DW72" s="74"/>
      <c r="DX72" s="74"/>
      <c r="DY72" s="74"/>
      <c r="DZ72" s="74"/>
      <c r="EA72" s="74"/>
      <c r="EB72" s="74"/>
      <c r="EC72" s="74"/>
      <c r="ED72" s="74"/>
      <c r="EE72" s="74"/>
      <c r="EF72" s="74"/>
    </row>
    <row r="73" spans="1:143" ht="11.15" customHeight="1">
      <c r="C73" s="284"/>
      <c r="D73" s="291"/>
      <c r="E73" s="292"/>
      <c r="F73" s="292"/>
      <c r="G73" s="292"/>
      <c r="H73" s="292"/>
      <c r="I73" s="292"/>
      <c r="J73" s="292"/>
      <c r="K73" s="292"/>
      <c r="L73" s="292"/>
      <c r="M73" s="292"/>
      <c r="N73" s="292"/>
      <c r="O73" s="292"/>
      <c r="P73" s="292"/>
      <c r="Q73" s="292"/>
      <c r="R73" s="292"/>
      <c r="S73" s="293"/>
      <c r="T73" s="75" t="s">
        <v>36</v>
      </c>
      <c r="U73" s="256" t="str">
        <f>IF($D71="","",IF($B$56=0,"",BM71))</f>
        <v/>
      </c>
      <c r="V73" s="256"/>
      <c r="W73" s="256"/>
      <c r="X73" s="256"/>
      <c r="Y73" s="256"/>
      <c r="Z73" s="76" t="s">
        <v>37</v>
      </c>
      <c r="AA73" s="291"/>
      <c r="AB73" s="292"/>
      <c r="AC73" s="292"/>
      <c r="AD73" s="292"/>
      <c r="AE73" s="293"/>
      <c r="AF73" s="300"/>
      <c r="AG73" s="301"/>
      <c r="AH73" s="301"/>
      <c r="AI73" s="301"/>
      <c r="AJ73" s="302"/>
      <c r="AK73" s="75" t="s">
        <v>36</v>
      </c>
      <c r="AL73" s="256" t="str">
        <f t="shared" ref="AL73" si="9">IF(AF71="","",IF($B$56=0,"",IFERROR(U73*AF71,"")))</f>
        <v/>
      </c>
      <c r="AM73" s="256"/>
      <c r="AN73" s="256"/>
      <c r="AO73" s="256"/>
      <c r="AP73" s="256"/>
      <c r="AQ73" s="76" t="s">
        <v>37</v>
      </c>
      <c r="AR73" s="269"/>
      <c r="AS73" s="270"/>
      <c r="AT73" s="270"/>
      <c r="AU73" s="270"/>
      <c r="AV73" s="270"/>
      <c r="AW73" s="271"/>
      <c r="AX73" s="272"/>
      <c r="BI73" s="273"/>
      <c r="BJ73" s="273"/>
      <c r="BK73" s="273"/>
      <c r="BL73" s="307"/>
      <c r="BM73" s="312"/>
      <c r="BN73" s="309"/>
      <c r="BO73" s="310"/>
      <c r="BP73" s="310"/>
      <c r="BT73" s="23"/>
      <c r="BU73" s="23"/>
      <c r="CH73" s="78"/>
      <c r="CI73" s="80"/>
      <c r="CJ73" s="82"/>
      <c r="CK73" s="82"/>
      <c r="CL73" s="82"/>
      <c r="CN73" s="74"/>
      <c r="CO73" s="74"/>
      <c r="CP73" s="74"/>
      <c r="CQ73" s="74"/>
      <c r="CR73" s="74"/>
      <c r="CS73" s="74"/>
      <c r="CT73" s="74"/>
      <c r="CU73" s="74"/>
      <c r="CV73" s="74"/>
      <c r="CW73" s="74"/>
      <c r="CX73" s="74"/>
      <c r="CY73" s="74"/>
      <c r="CZ73" s="74"/>
      <c r="DA73" s="74"/>
      <c r="DB73" s="74"/>
      <c r="DC73" s="74"/>
      <c r="DD73" s="74"/>
      <c r="DE73" s="74"/>
      <c r="DF73" s="74"/>
      <c r="DG73" s="74"/>
      <c r="DH73" s="74"/>
      <c r="DI73" s="74"/>
      <c r="DJ73" s="74"/>
      <c r="DK73" s="74"/>
      <c r="DL73" s="74"/>
      <c r="DM73" s="74"/>
      <c r="DN73" s="74"/>
      <c r="DO73" s="74"/>
      <c r="DP73" s="74"/>
      <c r="DQ73" s="74"/>
      <c r="DR73" s="74"/>
      <c r="DS73" s="74"/>
      <c r="DT73" s="74"/>
      <c r="DU73" s="74"/>
      <c r="DV73" s="74"/>
      <c r="DW73" s="74"/>
      <c r="DX73" s="74"/>
      <c r="DY73" s="74"/>
      <c r="DZ73" s="74"/>
      <c r="EA73" s="74"/>
      <c r="EB73" s="74"/>
      <c r="EC73" s="74"/>
      <c r="ED73" s="74"/>
      <c r="EE73" s="74"/>
      <c r="EF73" s="74"/>
    </row>
    <row r="74" spans="1:143" ht="11.15" customHeight="1">
      <c r="A74" s="69"/>
      <c r="B74" s="70"/>
      <c r="C74" s="70"/>
      <c r="D74" s="70"/>
      <c r="E74" s="70"/>
      <c r="F74" s="70"/>
      <c r="G74" s="70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162"/>
      <c r="Y74" s="163"/>
      <c r="Z74" s="163"/>
      <c r="AA74" s="163"/>
      <c r="AB74" s="163"/>
      <c r="AC74" s="163"/>
      <c r="AD74" s="162"/>
      <c r="AE74" s="71"/>
      <c r="AF74" s="71"/>
      <c r="AG74" s="71"/>
      <c r="AH74" s="71"/>
      <c r="AI74" s="71"/>
      <c r="AJ74" s="72"/>
      <c r="AK74" s="72"/>
      <c r="AL74" s="72"/>
      <c r="AM74" s="72"/>
      <c r="AN74" s="72"/>
      <c r="AO74" s="162"/>
      <c r="AP74" s="163"/>
      <c r="AQ74" s="163"/>
      <c r="AR74" s="163"/>
      <c r="AS74" s="163"/>
      <c r="AT74" s="163"/>
      <c r="AU74" s="162"/>
      <c r="AV74" s="73"/>
      <c r="AW74" s="73"/>
      <c r="AX74" s="73"/>
      <c r="AY74" s="73"/>
      <c r="AZ74" s="73"/>
      <c r="BA74" s="73"/>
      <c r="BB74" s="61"/>
      <c r="BM74" s="69"/>
      <c r="BN74" s="69"/>
      <c r="BO74" s="84"/>
      <c r="BP74" s="85"/>
      <c r="BQ74" s="84"/>
      <c r="BR74" s="85"/>
      <c r="BS74" s="85"/>
      <c r="BT74" s="85"/>
      <c r="BX74" s="23"/>
      <c r="BY74" s="23"/>
      <c r="CL74" s="78"/>
      <c r="CM74" s="80"/>
      <c r="CN74" s="82"/>
      <c r="CO74" s="82"/>
      <c r="CP74" s="82"/>
      <c r="CR74" s="74"/>
      <c r="CS74" s="74"/>
      <c r="CT74" s="74"/>
      <c r="CU74" s="74"/>
      <c r="CV74" s="74"/>
      <c r="CW74" s="74"/>
      <c r="CX74" s="74"/>
      <c r="CY74" s="74"/>
      <c r="CZ74" s="74"/>
      <c r="DA74" s="74"/>
      <c r="DB74" s="74"/>
      <c r="DC74" s="74"/>
      <c r="DD74" s="74"/>
      <c r="DE74" s="74"/>
      <c r="DF74" s="74"/>
      <c r="DG74" s="74"/>
      <c r="DH74" s="74"/>
      <c r="DI74" s="74"/>
      <c r="DJ74" s="74"/>
      <c r="DK74" s="74"/>
      <c r="DL74" s="74"/>
      <c r="DM74" s="74"/>
      <c r="DN74" s="74"/>
      <c r="DO74" s="74"/>
      <c r="DP74" s="74"/>
      <c r="DQ74" s="74"/>
      <c r="DR74" s="74"/>
      <c r="DS74" s="74"/>
      <c r="DT74" s="74"/>
      <c r="DU74" s="74"/>
      <c r="DV74" s="74"/>
      <c r="DW74" s="74"/>
      <c r="DX74" s="74"/>
      <c r="DY74" s="74"/>
      <c r="DZ74" s="74"/>
      <c r="EA74" s="74"/>
      <c r="EB74" s="74"/>
      <c r="EC74" s="74"/>
      <c r="ED74" s="74"/>
      <c r="EE74" s="74"/>
      <c r="EF74" s="74"/>
      <c r="EG74" s="74"/>
      <c r="EH74" s="74"/>
      <c r="EI74" s="74"/>
      <c r="EJ74" s="74"/>
    </row>
    <row r="75" spans="1:143" ht="11.15" customHeight="1">
      <c r="A75" s="69"/>
      <c r="B75" s="351" t="s">
        <v>147</v>
      </c>
      <c r="C75" s="352"/>
      <c r="D75" s="352"/>
      <c r="E75" s="352"/>
      <c r="F75" s="352"/>
      <c r="G75" s="357" t="s">
        <v>3</v>
      </c>
      <c r="H75" s="358"/>
      <c r="I75" s="361" t="str">
        <f>IF(B56=1,0,IF(SUM(AK59,AK62,AK65,AK68,AK71)&gt;0,SUM(AK59,AK62,AK65,AK68,AK71),""))</f>
        <v/>
      </c>
      <c r="J75" s="362"/>
      <c r="K75" s="362"/>
      <c r="L75" s="362"/>
      <c r="M75" s="362"/>
      <c r="N75" s="362"/>
      <c r="O75" s="362"/>
      <c r="P75" s="362"/>
      <c r="Q75" s="362"/>
      <c r="R75" s="86"/>
      <c r="S75" s="364" t="str">
        <f>IF($B$56=0,"","←減免後の金額(支払額)")</f>
        <v/>
      </c>
      <c r="T75" s="365"/>
      <c r="U75" s="365"/>
      <c r="V75" s="365"/>
      <c r="W75" s="365"/>
      <c r="X75" s="365"/>
      <c r="Y75" s="365"/>
      <c r="Z75" s="365"/>
      <c r="AA75" s="365"/>
      <c r="AB75" s="365"/>
      <c r="AC75" s="163"/>
      <c r="AD75" s="162"/>
      <c r="AE75" s="71"/>
      <c r="AF75" s="71"/>
      <c r="AG75" s="71"/>
      <c r="AH75" s="71"/>
      <c r="AI75" s="71"/>
      <c r="AJ75" s="72"/>
      <c r="AK75" s="72"/>
      <c r="AL75" s="72"/>
      <c r="AM75" s="72"/>
      <c r="AN75" s="72"/>
      <c r="AO75" s="162"/>
      <c r="AP75" s="163"/>
      <c r="AQ75" s="163"/>
      <c r="AR75" s="163"/>
      <c r="AS75" s="163"/>
      <c r="AT75" s="163"/>
      <c r="AU75" s="162"/>
      <c r="AV75" s="73"/>
      <c r="AW75" s="73"/>
      <c r="AX75" s="73"/>
      <c r="AY75" s="73"/>
      <c r="AZ75" s="73"/>
      <c r="BA75" s="73"/>
      <c r="BB75" s="61"/>
      <c r="BM75" s="69"/>
      <c r="BN75" s="69"/>
      <c r="BO75" s="84"/>
      <c r="BP75" s="85"/>
      <c r="BQ75" s="84"/>
      <c r="BR75" s="85"/>
      <c r="BS75" s="85"/>
      <c r="BT75" s="85"/>
      <c r="BX75" s="23"/>
      <c r="BY75" s="23"/>
      <c r="CL75" s="78"/>
      <c r="CM75" s="80"/>
      <c r="CN75" s="82"/>
      <c r="CO75" s="82"/>
      <c r="CP75" s="82"/>
      <c r="CR75" s="74"/>
      <c r="CS75" s="74"/>
      <c r="CT75" s="74"/>
      <c r="CU75" s="74"/>
      <c r="CV75" s="74"/>
      <c r="CW75" s="74"/>
      <c r="CX75" s="74"/>
      <c r="CY75" s="74"/>
      <c r="CZ75" s="74"/>
      <c r="DA75" s="74"/>
      <c r="DB75" s="74"/>
      <c r="DC75" s="74"/>
      <c r="DD75" s="74"/>
      <c r="DE75" s="74"/>
      <c r="DF75" s="74"/>
      <c r="DG75" s="74"/>
      <c r="DH75" s="74"/>
      <c r="DI75" s="74"/>
      <c r="DJ75" s="74"/>
      <c r="DK75" s="74"/>
      <c r="DL75" s="74"/>
      <c r="DM75" s="74"/>
      <c r="DN75" s="74"/>
      <c r="DO75" s="74"/>
      <c r="DP75" s="74"/>
      <c r="DQ75" s="74"/>
      <c r="DR75" s="74"/>
      <c r="DS75" s="74"/>
      <c r="DT75" s="74"/>
      <c r="DU75" s="74"/>
      <c r="DV75" s="74"/>
      <c r="DW75" s="74"/>
      <c r="DX75" s="74"/>
      <c r="DY75" s="74"/>
      <c r="DZ75" s="74"/>
      <c r="EA75" s="74"/>
      <c r="EB75" s="74"/>
      <c r="EC75" s="74"/>
      <c r="ED75" s="74"/>
      <c r="EE75" s="74"/>
      <c r="EF75" s="74"/>
      <c r="EG75" s="74"/>
      <c r="EH75" s="74"/>
      <c r="EI75" s="74"/>
      <c r="EJ75" s="74"/>
    </row>
    <row r="76" spans="1:143" ht="11.15" customHeight="1">
      <c r="A76" s="69"/>
      <c r="B76" s="353"/>
      <c r="C76" s="354"/>
      <c r="D76" s="354"/>
      <c r="E76" s="354"/>
      <c r="F76" s="354"/>
      <c r="G76" s="359"/>
      <c r="H76" s="360"/>
      <c r="I76" s="363"/>
      <c r="J76" s="363"/>
      <c r="K76" s="363"/>
      <c r="L76" s="363"/>
      <c r="M76" s="363"/>
      <c r="N76" s="363"/>
      <c r="O76" s="363"/>
      <c r="P76" s="363"/>
      <c r="Q76" s="363"/>
      <c r="R76" s="88"/>
      <c r="S76" s="364"/>
      <c r="T76" s="365"/>
      <c r="U76" s="365"/>
      <c r="V76" s="365"/>
      <c r="W76" s="365"/>
      <c r="X76" s="365"/>
      <c r="Y76" s="365"/>
      <c r="Z76" s="365"/>
      <c r="AA76" s="365"/>
      <c r="AB76" s="365"/>
      <c r="AC76" s="163"/>
      <c r="AD76" s="162"/>
      <c r="AE76" s="71"/>
      <c r="AF76" s="71"/>
      <c r="AG76" s="71"/>
      <c r="AH76" s="71"/>
      <c r="AI76" s="71"/>
      <c r="AJ76" s="72"/>
      <c r="AK76" s="72"/>
      <c r="AL76" s="72"/>
      <c r="AM76" s="72"/>
      <c r="AN76" s="72"/>
      <c r="AO76" s="162"/>
      <c r="AP76" s="163"/>
      <c r="AQ76" s="163"/>
      <c r="AR76" s="163"/>
      <c r="AS76" s="163"/>
      <c r="AT76" s="163"/>
      <c r="AU76" s="162"/>
      <c r="AV76" s="73"/>
      <c r="AW76" s="73"/>
      <c r="AX76" s="73"/>
      <c r="AY76" s="73"/>
      <c r="AZ76" s="73"/>
      <c r="BA76" s="73"/>
      <c r="BB76" s="61"/>
      <c r="CL76" s="78"/>
      <c r="CM76" s="80"/>
      <c r="CN76" s="82"/>
      <c r="CO76" s="82"/>
      <c r="CP76" s="82"/>
      <c r="CR76" s="74"/>
      <c r="CS76" s="74"/>
      <c r="CT76" s="74"/>
      <c r="CU76" s="74"/>
      <c r="CV76" s="74"/>
      <c r="CW76" s="74"/>
      <c r="CX76" s="74"/>
      <c r="CY76" s="74"/>
      <c r="CZ76" s="74"/>
      <c r="DA76" s="74"/>
      <c r="DB76" s="74"/>
      <c r="DC76" s="74"/>
      <c r="DD76" s="74"/>
      <c r="DE76" s="74"/>
      <c r="DF76" s="74"/>
      <c r="DG76" s="74"/>
      <c r="DH76" s="74"/>
      <c r="DI76" s="74"/>
      <c r="DJ76" s="74"/>
      <c r="DK76" s="74"/>
      <c r="DL76" s="74"/>
      <c r="DM76" s="74"/>
      <c r="DN76" s="74"/>
      <c r="DO76" s="74"/>
      <c r="DP76" s="74"/>
      <c r="DQ76" s="74"/>
      <c r="DR76" s="74"/>
      <c r="DS76" s="74"/>
      <c r="DT76" s="74"/>
      <c r="DU76" s="74"/>
      <c r="DV76" s="74"/>
      <c r="DW76" s="74"/>
      <c r="DX76" s="74"/>
      <c r="DY76" s="74"/>
      <c r="DZ76" s="74"/>
      <c r="EA76" s="74"/>
      <c r="EB76" s="74"/>
      <c r="EC76" s="74"/>
      <c r="ED76" s="74"/>
      <c r="EE76" s="74"/>
      <c r="EF76" s="74"/>
      <c r="EG76" s="74"/>
      <c r="EH76" s="74"/>
      <c r="EI76" s="74"/>
      <c r="EJ76" s="74"/>
    </row>
    <row r="77" spans="1:143" ht="11.15" customHeight="1">
      <c r="A77" s="69"/>
      <c r="B77" s="353"/>
      <c r="C77" s="354"/>
      <c r="D77" s="354"/>
      <c r="E77" s="354"/>
      <c r="F77" s="354"/>
      <c r="G77" s="89"/>
      <c r="H77" s="366" t="s">
        <v>22</v>
      </c>
      <c r="I77" s="368" t="str">
        <f>IF(SUM(AL61,AL64,AL67,AL70,AL73)&gt;0,SUM(AL61,AL64,AL67,AL70,AL73),"")</f>
        <v/>
      </c>
      <c r="J77" s="369"/>
      <c r="K77" s="369"/>
      <c r="L77" s="369"/>
      <c r="M77" s="369"/>
      <c r="N77" s="369"/>
      <c r="O77" s="369"/>
      <c r="P77" s="369"/>
      <c r="Q77" s="369"/>
      <c r="R77" s="237" t="s">
        <v>18</v>
      </c>
      <c r="S77" s="364" t="str">
        <f>IF($B$56=0,"","←減免前の金額(参考)")</f>
        <v/>
      </c>
      <c r="T77" s="365"/>
      <c r="U77" s="365"/>
      <c r="V77" s="365"/>
      <c r="W77" s="365"/>
      <c r="X77" s="365"/>
      <c r="Y77" s="365"/>
      <c r="Z77" s="365"/>
      <c r="AA77" s="365"/>
      <c r="AB77" s="365"/>
      <c r="AC77" s="324" t="s">
        <v>23</v>
      </c>
      <c r="AD77" s="325"/>
      <c r="AE77" s="325"/>
      <c r="AF77" s="325"/>
      <c r="AG77" s="325"/>
      <c r="AH77" s="325"/>
      <c r="AI77" s="325"/>
      <c r="AJ77" s="325"/>
      <c r="AK77" s="325"/>
      <c r="AL77" s="325"/>
      <c r="AM77" s="325"/>
      <c r="AN77" s="325"/>
      <c r="AO77" s="325"/>
      <c r="AP77" s="325"/>
      <c r="AQ77" s="325"/>
      <c r="AR77" s="325"/>
      <c r="AS77" s="325"/>
      <c r="AT77" s="325"/>
      <c r="AU77" s="325"/>
      <c r="AV77" s="325"/>
      <c r="AW77" s="325"/>
      <c r="AX77" s="325"/>
      <c r="AY77" s="325"/>
      <c r="AZ77" s="326"/>
      <c r="BA77" s="73"/>
      <c r="BB77" s="61"/>
      <c r="CL77" s="78"/>
      <c r="CM77" s="80"/>
      <c r="CN77" s="82"/>
      <c r="CO77" s="82"/>
      <c r="CP77" s="82"/>
      <c r="CR77" s="74"/>
      <c r="CS77" s="74"/>
      <c r="CT77" s="74"/>
      <c r="CU77" s="74"/>
      <c r="CV77" s="74"/>
      <c r="CW77" s="74"/>
      <c r="CX77" s="74"/>
      <c r="CY77" s="74"/>
      <c r="CZ77" s="74"/>
      <c r="DA77" s="74"/>
      <c r="DB77" s="74"/>
      <c r="DC77" s="74"/>
      <c r="DD77" s="74"/>
      <c r="DE77" s="74"/>
      <c r="DF77" s="74"/>
      <c r="DG77" s="74"/>
      <c r="DH77" s="74"/>
      <c r="DI77" s="74"/>
      <c r="DJ77" s="74"/>
      <c r="DK77" s="74"/>
      <c r="DL77" s="74"/>
      <c r="DM77" s="74"/>
      <c r="DN77" s="74"/>
      <c r="DO77" s="74"/>
      <c r="DP77" s="74"/>
      <c r="DQ77" s="74"/>
      <c r="DR77" s="74"/>
      <c r="DS77" s="74"/>
      <c r="DT77" s="74"/>
      <c r="DU77" s="74"/>
      <c r="DV77" s="74"/>
      <c r="DW77" s="74"/>
      <c r="DX77" s="74"/>
      <c r="DY77" s="74"/>
      <c r="DZ77" s="74"/>
      <c r="EA77" s="74"/>
      <c r="EB77" s="74"/>
      <c r="EC77" s="74"/>
      <c r="ED77" s="74"/>
      <c r="EE77" s="74"/>
      <c r="EF77" s="74"/>
      <c r="EG77" s="74"/>
      <c r="EH77" s="74"/>
      <c r="EI77" s="74"/>
      <c r="EJ77" s="74"/>
    </row>
    <row r="78" spans="1:143" ht="11.15" customHeight="1">
      <c r="A78" s="69"/>
      <c r="B78" s="355"/>
      <c r="C78" s="356"/>
      <c r="D78" s="356"/>
      <c r="E78" s="356"/>
      <c r="F78" s="356"/>
      <c r="G78" s="91"/>
      <c r="H78" s="367"/>
      <c r="I78" s="370"/>
      <c r="J78" s="370"/>
      <c r="K78" s="370"/>
      <c r="L78" s="370"/>
      <c r="M78" s="370"/>
      <c r="N78" s="370"/>
      <c r="O78" s="370"/>
      <c r="P78" s="370"/>
      <c r="Q78" s="370"/>
      <c r="R78" s="371"/>
      <c r="S78" s="364"/>
      <c r="T78" s="365"/>
      <c r="U78" s="365"/>
      <c r="V78" s="365"/>
      <c r="W78" s="365"/>
      <c r="X78" s="365"/>
      <c r="Y78" s="365"/>
      <c r="Z78" s="365"/>
      <c r="AA78" s="365"/>
      <c r="AB78" s="365"/>
      <c r="AC78" s="327"/>
      <c r="AD78" s="328"/>
      <c r="AE78" s="328"/>
      <c r="AF78" s="328"/>
      <c r="AG78" s="328"/>
      <c r="AH78" s="328"/>
      <c r="AI78" s="328"/>
      <c r="AJ78" s="328"/>
      <c r="AK78" s="328"/>
      <c r="AL78" s="328"/>
      <c r="AM78" s="328"/>
      <c r="AN78" s="328"/>
      <c r="AO78" s="328"/>
      <c r="AP78" s="328"/>
      <c r="AQ78" s="328"/>
      <c r="AR78" s="328"/>
      <c r="AS78" s="328"/>
      <c r="AT78" s="328"/>
      <c r="AU78" s="328"/>
      <c r="AV78" s="328"/>
      <c r="AW78" s="328"/>
      <c r="AX78" s="328"/>
      <c r="AY78" s="328"/>
      <c r="AZ78" s="329"/>
      <c r="BA78" s="73"/>
      <c r="BB78" s="61"/>
      <c r="CL78" s="78"/>
      <c r="CM78" s="80"/>
      <c r="CN78" s="82"/>
      <c r="CO78" s="82"/>
      <c r="CP78" s="82"/>
      <c r="CR78" s="74"/>
      <c r="CS78" s="74"/>
      <c r="CT78" s="74"/>
      <c r="CU78" s="74"/>
      <c r="CV78" s="74"/>
      <c r="CW78" s="74"/>
      <c r="CX78" s="74"/>
      <c r="CY78" s="74"/>
      <c r="CZ78" s="74"/>
      <c r="DA78" s="74"/>
      <c r="DB78" s="74"/>
      <c r="DC78" s="74"/>
      <c r="DD78" s="74"/>
      <c r="DE78" s="74"/>
      <c r="DF78" s="74"/>
      <c r="DG78" s="74"/>
      <c r="DH78" s="74"/>
      <c r="DI78" s="74"/>
      <c r="DJ78" s="74"/>
      <c r="DK78" s="74"/>
      <c r="DL78" s="74"/>
      <c r="DM78" s="74"/>
      <c r="DN78" s="74"/>
      <c r="DO78" s="74"/>
      <c r="DP78" s="74"/>
      <c r="DQ78" s="74"/>
      <c r="DR78" s="74"/>
      <c r="DS78" s="74"/>
      <c r="DT78" s="74"/>
      <c r="DU78" s="74"/>
      <c r="DV78" s="74"/>
      <c r="DW78" s="74"/>
      <c r="DX78" s="74"/>
      <c r="DY78" s="74"/>
      <c r="DZ78" s="74"/>
      <c r="EA78" s="74"/>
      <c r="EB78" s="74"/>
      <c r="EC78" s="74"/>
      <c r="ED78" s="74"/>
      <c r="EE78" s="74"/>
      <c r="EF78" s="74"/>
      <c r="EG78" s="74"/>
      <c r="EH78" s="74"/>
      <c r="EI78" s="74"/>
      <c r="EJ78" s="74"/>
    </row>
    <row r="79" spans="1:143" ht="11.15" customHeight="1" thickBot="1">
      <c r="A79" s="69"/>
      <c r="B79" s="70"/>
      <c r="C79" s="70"/>
      <c r="D79" s="70"/>
      <c r="E79" s="70"/>
      <c r="F79" s="70"/>
      <c r="G79" s="70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162"/>
      <c r="Y79" s="163"/>
      <c r="Z79" s="163"/>
      <c r="AA79" s="163"/>
      <c r="AB79" s="163"/>
      <c r="AC79" s="330" t="s">
        <v>150</v>
      </c>
      <c r="AD79" s="331"/>
      <c r="AE79" s="331"/>
      <c r="AF79" s="331"/>
      <c r="AG79" s="331"/>
      <c r="AH79" s="332"/>
      <c r="AI79" s="331" t="s">
        <v>151</v>
      </c>
      <c r="AJ79" s="331"/>
      <c r="AK79" s="331"/>
      <c r="AL79" s="331"/>
      <c r="AM79" s="331"/>
      <c r="AN79" s="332"/>
      <c r="AO79" s="331" t="s">
        <v>152</v>
      </c>
      <c r="AP79" s="331"/>
      <c r="AQ79" s="331"/>
      <c r="AR79" s="331"/>
      <c r="AS79" s="331"/>
      <c r="AT79" s="332"/>
      <c r="AU79" s="333" t="s">
        <v>153</v>
      </c>
      <c r="AV79" s="331"/>
      <c r="AW79" s="331"/>
      <c r="AX79" s="331"/>
      <c r="AY79" s="331"/>
      <c r="AZ79" s="334"/>
      <c r="BA79" s="73"/>
      <c r="BB79" s="61"/>
      <c r="CL79" s="78"/>
      <c r="CM79" s="80"/>
      <c r="CN79" s="82"/>
      <c r="CO79" s="82"/>
      <c r="CP79" s="82"/>
      <c r="CR79" s="74"/>
      <c r="CS79" s="74"/>
      <c r="CT79" s="74"/>
      <c r="CU79" s="74"/>
      <c r="CV79" s="74"/>
      <c r="CW79" s="74"/>
      <c r="CX79" s="74"/>
      <c r="CY79" s="74"/>
      <c r="CZ79" s="74"/>
      <c r="DA79" s="74"/>
      <c r="DB79" s="74"/>
      <c r="DC79" s="74"/>
      <c r="DD79" s="74"/>
      <c r="DE79" s="74"/>
      <c r="DF79" s="74"/>
      <c r="DG79" s="74"/>
      <c r="DH79" s="74"/>
      <c r="DI79" s="74"/>
      <c r="DJ79" s="74"/>
      <c r="DK79" s="74"/>
      <c r="DL79" s="74"/>
      <c r="DM79" s="74"/>
      <c r="DN79" s="74"/>
      <c r="DO79" s="74"/>
      <c r="DP79" s="74"/>
      <c r="DQ79" s="74"/>
      <c r="DR79" s="74"/>
      <c r="DS79" s="74"/>
      <c r="DT79" s="74"/>
      <c r="DU79" s="74"/>
      <c r="DV79" s="74"/>
      <c r="DW79" s="74"/>
      <c r="DX79" s="74"/>
      <c r="DY79" s="74"/>
      <c r="DZ79" s="74"/>
      <c r="EA79" s="74"/>
      <c r="EB79" s="74"/>
      <c r="EC79" s="74"/>
      <c r="ED79" s="74"/>
      <c r="EE79" s="74"/>
      <c r="EF79" s="74"/>
      <c r="EG79" s="74"/>
      <c r="EH79" s="74"/>
      <c r="EI79" s="74"/>
      <c r="EJ79" s="74"/>
    </row>
    <row r="80" spans="1:143" ht="11.15" customHeight="1">
      <c r="B80" s="335" t="s">
        <v>69</v>
      </c>
      <c r="C80" s="336"/>
      <c r="D80" s="336"/>
      <c r="E80" s="336"/>
      <c r="F80" s="336"/>
      <c r="G80" s="336"/>
      <c r="H80" s="337"/>
      <c r="I80" s="343"/>
      <c r="J80" s="344"/>
      <c r="K80" s="344"/>
      <c r="L80" s="344"/>
      <c r="M80" s="344"/>
      <c r="N80" s="344"/>
      <c r="O80" s="344"/>
      <c r="P80" s="344"/>
      <c r="Q80" s="344"/>
      <c r="R80" s="345"/>
      <c r="S80" s="164"/>
      <c r="T80" s="164"/>
      <c r="U80" s="164"/>
      <c r="V80" s="164"/>
      <c r="W80" s="164"/>
      <c r="X80" s="164"/>
      <c r="Y80" s="164"/>
      <c r="Z80" s="164"/>
      <c r="AA80" s="164"/>
      <c r="AB80" s="164"/>
      <c r="AC80" s="117"/>
      <c r="AD80" s="115"/>
      <c r="AE80" s="116"/>
      <c r="AF80" s="116"/>
      <c r="AG80" s="116"/>
      <c r="AH80" s="118"/>
      <c r="AI80" s="115"/>
      <c r="AJ80" s="116"/>
      <c r="AK80" s="116"/>
      <c r="AL80" s="116"/>
      <c r="AM80" s="116"/>
      <c r="AN80" s="119"/>
      <c r="AO80" s="116"/>
      <c r="AP80" s="116"/>
      <c r="AQ80" s="116"/>
      <c r="AR80" s="116"/>
      <c r="AS80" s="116"/>
      <c r="AT80" s="120"/>
      <c r="AU80" s="116"/>
      <c r="AV80" s="116"/>
      <c r="AW80" s="116"/>
      <c r="AX80" s="116"/>
      <c r="AY80" s="116"/>
      <c r="AZ80" s="121"/>
      <c r="BA80" s="164"/>
      <c r="CO80" s="78"/>
      <c r="CP80" s="80"/>
      <c r="CQ80" s="82"/>
      <c r="CR80" s="82"/>
      <c r="CS80" s="82"/>
      <c r="CU80" s="74"/>
      <c r="CV80" s="74"/>
      <c r="CW80" s="74"/>
      <c r="CX80" s="74"/>
      <c r="CY80" s="74"/>
      <c r="CZ80" s="74"/>
      <c r="DA80" s="74"/>
      <c r="DB80" s="74"/>
      <c r="DC80" s="74"/>
      <c r="DD80" s="74"/>
      <c r="DE80" s="74"/>
      <c r="DF80" s="74"/>
      <c r="DG80" s="74"/>
      <c r="DH80" s="74"/>
      <c r="DI80" s="74"/>
      <c r="DJ80" s="74"/>
      <c r="DK80" s="74"/>
      <c r="DL80" s="74"/>
      <c r="DM80" s="74"/>
      <c r="DN80" s="74"/>
      <c r="DO80" s="74"/>
      <c r="DP80" s="74"/>
      <c r="DQ80" s="74"/>
      <c r="DR80" s="74"/>
      <c r="DS80" s="74"/>
      <c r="DT80" s="74"/>
      <c r="DU80" s="74"/>
      <c r="DV80" s="74"/>
      <c r="DW80" s="74"/>
      <c r="DX80" s="74"/>
      <c r="DY80" s="74"/>
      <c r="DZ80" s="74"/>
      <c r="EA80" s="74"/>
      <c r="EB80" s="74"/>
      <c r="EC80" s="74"/>
      <c r="ED80" s="74"/>
      <c r="EE80" s="74"/>
      <c r="EF80" s="74"/>
      <c r="EG80" s="74"/>
      <c r="EH80" s="74"/>
      <c r="EI80" s="74"/>
      <c r="EJ80" s="74"/>
      <c r="EK80" s="74"/>
      <c r="EL80" s="74"/>
      <c r="EM80" s="74"/>
    </row>
    <row r="81" spans="2:107" ht="11.25" customHeight="1">
      <c r="B81" s="338"/>
      <c r="C81" s="313"/>
      <c r="D81" s="313"/>
      <c r="E81" s="313"/>
      <c r="F81" s="313"/>
      <c r="G81" s="313"/>
      <c r="H81" s="339"/>
      <c r="I81" s="346"/>
      <c r="J81" s="273"/>
      <c r="K81" s="273"/>
      <c r="L81" s="273"/>
      <c r="M81" s="273"/>
      <c r="N81" s="273"/>
      <c r="O81" s="273"/>
      <c r="P81" s="273"/>
      <c r="Q81" s="273"/>
      <c r="R81" s="347"/>
      <c r="AC81" s="117"/>
      <c r="AD81" s="115"/>
      <c r="AE81" s="116"/>
      <c r="AF81" s="116"/>
      <c r="AG81" s="116"/>
      <c r="AH81" s="118"/>
      <c r="AI81" s="115"/>
      <c r="AJ81" s="116"/>
      <c r="AK81" s="116"/>
      <c r="AL81" s="116"/>
      <c r="AM81" s="116"/>
      <c r="AN81" s="122"/>
      <c r="AO81" s="116"/>
      <c r="AP81" s="116"/>
      <c r="AQ81" s="116"/>
      <c r="AR81" s="116"/>
      <c r="AS81" s="116"/>
      <c r="AT81" s="118"/>
      <c r="AU81" s="116"/>
      <c r="AV81" s="116"/>
      <c r="AW81" s="116"/>
      <c r="AX81" s="116"/>
      <c r="AY81" s="116"/>
      <c r="AZ81" s="121"/>
      <c r="BB81" s="29"/>
      <c r="BC81" s="29"/>
      <c r="BD81" s="29"/>
      <c r="CH81" s="74"/>
      <c r="CI81" s="74"/>
      <c r="CJ81" s="74"/>
      <c r="CK81" s="74"/>
      <c r="CL81" s="74"/>
      <c r="CM81" s="74"/>
      <c r="CN81" s="74"/>
      <c r="CO81" s="78"/>
      <c r="CP81" s="80"/>
      <c r="CQ81" s="87"/>
      <c r="CR81" s="82"/>
      <c r="CS81" s="82"/>
      <c r="CU81" s="74"/>
      <c r="CV81" s="74"/>
      <c r="CW81" s="74"/>
      <c r="CX81" s="74"/>
      <c r="CY81" s="74"/>
      <c r="CZ81" s="74"/>
      <c r="DA81" s="74"/>
      <c r="DB81" s="74"/>
      <c r="DC81" s="74"/>
    </row>
    <row r="82" spans="2:107" ht="11.25" customHeight="1" thickBot="1">
      <c r="B82" s="340"/>
      <c r="C82" s="341"/>
      <c r="D82" s="341"/>
      <c r="E82" s="341"/>
      <c r="F82" s="341"/>
      <c r="G82" s="341"/>
      <c r="H82" s="342"/>
      <c r="I82" s="348"/>
      <c r="J82" s="349"/>
      <c r="K82" s="349"/>
      <c r="L82" s="349"/>
      <c r="M82" s="349"/>
      <c r="N82" s="349"/>
      <c r="O82" s="349"/>
      <c r="P82" s="349"/>
      <c r="Q82" s="349"/>
      <c r="R82" s="350"/>
      <c r="AC82" s="123"/>
      <c r="AD82" s="124"/>
      <c r="AE82" s="125"/>
      <c r="AF82" s="125"/>
      <c r="AG82" s="125"/>
      <c r="AH82" s="126"/>
      <c r="AI82" s="124"/>
      <c r="AJ82" s="125"/>
      <c r="AK82" s="125"/>
      <c r="AL82" s="125"/>
      <c r="AM82" s="125"/>
      <c r="AN82" s="127"/>
      <c r="AO82" s="125"/>
      <c r="AP82" s="125"/>
      <c r="AQ82" s="125"/>
      <c r="AR82" s="125"/>
      <c r="AS82" s="125"/>
      <c r="AT82" s="126"/>
      <c r="AU82" s="125"/>
      <c r="AV82" s="125"/>
      <c r="AW82" s="125"/>
      <c r="AX82" s="125"/>
      <c r="AY82" s="125"/>
      <c r="AZ82" s="128"/>
      <c r="BB82" s="29"/>
      <c r="BC82" s="29"/>
      <c r="BD82" s="29"/>
      <c r="CH82" s="74"/>
      <c r="CI82" s="74"/>
      <c r="CJ82" s="74"/>
      <c r="CK82" s="74"/>
      <c r="CL82" s="74"/>
      <c r="CM82" s="74"/>
      <c r="CN82" s="74"/>
      <c r="CO82" s="78"/>
      <c r="CP82" s="80"/>
      <c r="CQ82" s="87"/>
      <c r="CR82" s="82"/>
      <c r="CS82" s="82"/>
      <c r="CU82" s="74"/>
      <c r="CV82" s="74"/>
      <c r="CW82" s="74"/>
      <c r="CX82" s="74"/>
      <c r="CY82" s="74"/>
      <c r="CZ82" s="74"/>
      <c r="DA82" s="74"/>
      <c r="DB82" s="74"/>
      <c r="DC82" s="74"/>
    </row>
    <row r="83" spans="2:107" ht="11.25" customHeight="1">
      <c r="AC83" s="129" t="s">
        <v>24</v>
      </c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5"/>
      <c r="AZ83" s="121"/>
      <c r="BA83" s="90"/>
      <c r="BB83" s="29"/>
      <c r="BC83" s="29"/>
      <c r="BD83" s="29"/>
      <c r="CH83" s="74"/>
      <c r="CI83" s="74"/>
      <c r="CJ83" s="74"/>
      <c r="CK83" s="74"/>
      <c r="CL83" s="74"/>
      <c r="CM83" s="74"/>
      <c r="CN83" s="74"/>
      <c r="CO83" s="78"/>
      <c r="CP83" s="80"/>
      <c r="CQ83" s="82"/>
      <c r="CR83" s="82"/>
      <c r="CS83" s="82"/>
      <c r="CU83" s="74"/>
      <c r="CV83" s="74"/>
      <c r="CW83" s="74"/>
      <c r="CX83" s="74"/>
      <c r="CY83" s="74"/>
      <c r="CZ83" s="74"/>
      <c r="DA83" s="74"/>
      <c r="DB83" s="74"/>
      <c r="DC83" s="74"/>
    </row>
    <row r="84" spans="2:107" ht="11.25" customHeight="1">
      <c r="AC84" s="130"/>
      <c r="AD84" s="125"/>
      <c r="AE84" s="125"/>
      <c r="AF84" s="125"/>
      <c r="AG84" s="125"/>
      <c r="AH84" s="125"/>
      <c r="AI84" s="125"/>
      <c r="AJ84" s="125"/>
      <c r="AK84" s="125"/>
      <c r="AL84" s="125"/>
      <c r="AM84" s="125"/>
      <c r="AN84" s="125"/>
      <c r="AO84" s="125"/>
      <c r="AP84" s="125"/>
      <c r="AQ84" s="125"/>
      <c r="AR84" s="125"/>
      <c r="AS84" s="125"/>
      <c r="AT84" s="125"/>
      <c r="AU84" s="125"/>
      <c r="AV84" s="125"/>
      <c r="AW84" s="125"/>
      <c r="AX84" s="125"/>
      <c r="AY84" s="124"/>
      <c r="AZ84" s="128"/>
      <c r="BB84" s="29"/>
      <c r="BC84" s="29"/>
      <c r="BD84" s="29"/>
      <c r="CO84" s="78"/>
      <c r="CP84" s="80"/>
      <c r="CQ84" s="82"/>
      <c r="CR84" s="82"/>
      <c r="CS84" s="96"/>
      <c r="CT84" s="96"/>
    </row>
    <row r="85" spans="2:107" ht="11.25" customHeight="1">
      <c r="AC85" s="129" t="s">
        <v>25</v>
      </c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5"/>
      <c r="AZ85" s="121"/>
      <c r="BB85" s="29"/>
      <c r="BC85" s="29"/>
      <c r="BD85" s="29"/>
      <c r="CO85" s="78"/>
      <c r="CP85" s="80"/>
      <c r="CQ85" s="82"/>
      <c r="CR85" s="82"/>
      <c r="CS85" s="82"/>
    </row>
    <row r="86" spans="2:107" ht="11.25" customHeight="1">
      <c r="Q86" s="373" t="s">
        <v>21</v>
      </c>
      <c r="R86" s="374"/>
      <c r="S86" s="374"/>
      <c r="T86" s="374"/>
      <c r="U86" s="374"/>
      <c r="V86" s="375"/>
      <c r="W86" s="379" t="s">
        <v>35</v>
      </c>
      <c r="X86" s="379"/>
      <c r="Y86" s="379"/>
      <c r="Z86" s="379"/>
      <c r="AA86" s="379"/>
      <c r="AB86" s="380"/>
      <c r="AC86" s="130"/>
      <c r="AD86" s="125"/>
      <c r="AE86" s="125"/>
      <c r="AF86" s="125"/>
      <c r="AG86" s="125"/>
      <c r="AH86" s="125"/>
      <c r="AI86" s="125"/>
      <c r="AJ86" s="125"/>
      <c r="AK86" s="125"/>
      <c r="AL86" s="125"/>
      <c r="AM86" s="125"/>
      <c r="AN86" s="125"/>
      <c r="AO86" s="125"/>
      <c r="AP86" s="125"/>
      <c r="AQ86" s="125"/>
      <c r="AR86" s="125"/>
      <c r="AS86" s="125"/>
      <c r="AT86" s="125"/>
      <c r="AU86" s="125"/>
      <c r="AV86" s="125"/>
      <c r="AW86" s="125"/>
      <c r="AX86" s="125"/>
      <c r="AY86" s="124"/>
      <c r="AZ86" s="128"/>
      <c r="BB86" s="29"/>
      <c r="BC86" s="29"/>
      <c r="BD86" s="29"/>
      <c r="CO86" s="78"/>
      <c r="CP86" s="82"/>
      <c r="CQ86" s="82"/>
      <c r="CR86" s="82"/>
      <c r="CS86" s="82"/>
    </row>
    <row r="87" spans="2:107" ht="11.25" customHeight="1">
      <c r="Q87" s="376"/>
      <c r="R87" s="377"/>
      <c r="S87" s="377"/>
      <c r="T87" s="377"/>
      <c r="U87" s="377"/>
      <c r="V87" s="378"/>
      <c r="W87" s="379"/>
      <c r="X87" s="379"/>
      <c r="Y87" s="379"/>
      <c r="Z87" s="379"/>
      <c r="AA87" s="379"/>
      <c r="AB87" s="380"/>
      <c r="AC87" s="129" t="s">
        <v>26</v>
      </c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5"/>
      <c r="AZ87" s="121"/>
      <c r="BA87" s="29"/>
      <c r="BB87" s="29"/>
      <c r="BC87" s="29"/>
      <c r="BD87" s="29"/>
      <c r="CM87" s="313"/>
      <c r="CN87" s="80"/>
      <c r="CO87" s="82"/>
      <c r="CP87" s="82"/>
      <c r="CQ87" s="82"/>
    </row>
    <row r="88" spans="2:107" ht="11.25" customHeight="1">
      <c r="Q88" s="315"/>
      <c r="R88" s="316"/>
      <c r="S88" s="316"/>
      <c r="T88" s="316"/>
      <c r="U88" s="316"/>
      <c r="V88" s="317"/>
      <c r="W88" s="318"/>
      <c r="X88" s="319"/>
      <c r="Y88" s="319"/>
      <c r="Z88" s="319"/>
      <c r="AA88" s="319"/>
      <c r="AB88" s="319"/>
      <c r="AC88" s="131"/>
      <c r="AD88" s="132"/>
      <c r="AE88" s="132"/>
      <c r="AF88" s="132"/>
      <c r="AG88" s="132"/>
      <c r="AH88" s="132"/>
      <c r="AI88" s="132"/>
      <c r="AJ88" s="132"/>
      <c r="AK88" s="132"/>
      <c r="AL88" s="132"/>
      <c r="AM88" s="132"/>
      <c r="AN88" s="132"/>
      <c r="AO88" s="132"/>
      <c r="AP88" s="132"/>
      <c r="AQ88" s="132"/>
      <c r="AR88" s="132"/>
      <c r="AS88" s="132"/>
      <c r="AT88" s="132"/>
      <c r="AU88" s="132"/>
      <c r="AV88" s="132"/>
      <c r="AW88" s="132"/>
      <c r="AX88" s="132"/>
      <c r="AY88" s="133"/>
      <c r="AZ88" s="134"/>
      <c r="BA88" s="29"/>
      <c r="BB88" s="29"/>
      <c r="BC88" s="29"/>
      <c r="BD88" s="29"/>
      <c r="CM88" s="314"/>
      <c r="CN88" s="82"/>
      <c r="CO88" s="82"/>
      <c r="CP88" s="82"/>
      <c r="CQ88" s="82"/>
    </row>
    <row r="89" spans="2:107" ht="11.25" customHeight="1">
      <c r="Q89" s="318"/>
      <c r="R89" s="319"/>
      <c r="S89" s="319"/>
      <c r="T89" s="319"/>
      <c r="U89" s="319"/>
      <c r="V89" s="320"/>
      <c r="W89" s="318"/>
      <c r="X89" s="319"/>
      <c r="Y89" s="319"/>
      <c r="Z89" s="319"/>
      <c r="AA89" s="319"/>
      <c r="AB89" s="319"/>
      <c r="AC89" s="135" t="s">
        <v>27</v>
      </c>
      <c r="AD89" s="136"/>
      <c r="AE89" s="136"/>
      <c r="AF89" s="136"/>
      <c r="AG89" s="136"/>
      <c r="AH89" s="136"/>
      <c r="AI89" s="136"/>
      <c r="AJ89" s="136"/>
      <c r="AK89" s="136"/>
      <c r="AL89" s="136"/>
      <c r="AM89" s="136"/>
      <c r="AN89" s="136"/>
      <c r="AO89" s="136"/>
      <c r="AP89" s="136"/>
      <c r="AQ89" s="136"/>
      <c r="AR89" s="136"/>
      <c r="AS89" s="136"/>
      <c r="AT89" s="136"/>
      <c r="AU89" s="136"/>
      <c r="AV89" s="136"/>
      <c r="AW89" s="136"/>
      <c r="AX89" s="136"/>
      <c r="AY89" s="137"/>
      <c r="AZ89" s="138"/>
      <c r="BA89" s="29"/>
      <c r="BB89" s="29"/>
      <c r="BC89" s="29"/>
      <c r="BD89" s="29"/>
      <c r="CM89" s="314"/>
      <c r="CN89" s="80"/>
      <c r="CO89" s="82"/>
      <c r="CP89" s="82"/>
      <c r="CQ89" s="82"/>
    </row>
    <row r="90" spans="2:107" ht="11.25" customHeight="1">
      <c r="Q90" s="318"/>
      <c r="R90" s="319"/>
      <c r="S90" s="319"/>
      <c r="T90" s="319"/>
      <c r="U90" s="319"/>
      <c r="V90" s="320"/>
      <c r="W90" s="318"/>
      <c r="X90" s="319"/>
      <c r="Y90" s="319"/>
      <c r="Z90" s="319"/>
      <c r="AA90" s="319"/>
      <c r="AB90" s="319"/>
      <c r="AC90" s="130"/>
      <c r="AD90" s="125"/>
      <c r="AE90" s="125"/>
      <c r="AF90" s="125"/>
      <c r="AG90" s="125"/>
      <c r="AH90" s="125"/>
      <c r="AI90" s="125"/>
      <c r="AJ90" s="125"/>
      <c r="AK90" s="125"/>
      <c r="AL90" s="125"/>
      <c r="AM90" s="125"/>
      <c r="AN90" s="125"/>
      <c r="AO90" s="125"/>
      <c r="AP90" s="125"/>
      <c r="AQ90" s="125"/>
      <c r="AR90" s="125"/>
      <c r="AS90" s="125"/>
      <c r="AT90" s="125"/>
      <c r="AU90" s="125"/>
      <c r="AV90" s="125"/>
      <c r="AW90" s="125"/>
      <c r="AX90" s="125"/>
      <c r="AY90" s="124"/>
      <c r="AZ90" s="128"/>
      <c r="BA90" s="29"/>
      <c r="BB90" s="29"/>
      <c r="BC90" s="29"/>
      <c r="BD90" s="29"/>
      <c r="CM90" s="314"/>
      <c r="CN90" s="82"/>
      <c r="CP90" s="82"/>
      <c r="CQ90" s="82"/>
    </row>
    <row r="91" spans="2:107" ht="11.25" customHeight="1">
      <c r="Q91" s="318"/>
      <c r="R91" s="319"/>
      <c r="S91" s="319"/>
      <c r="T91" s="319"/>
      <c r="U91" s="319"/>
      <c r="V91" s="320"/>
      <c r="W91" s="318"/>
      <c r="X91" s="319"/>
      <c r="Y91" s="319"/>
      <c r="Z91" s="319"/>
      <c r="AA91" s="319"/>
      <c r="AB91" s="319"/>
      <c r="AC91" s="129" t="s">
        <v>28</v>
      </c>
      <c r="AD91" s="116"/>
      <c r="AE91" s="116"/>
      <c r="AF91" s="116"/>
      <c r="AG91" s="116"/>
      <c r="AH91" s="116"/>
      <c r="AI91" s="116" t="s">
        <v>11</v>
      </c>
      <c r="AJ91" s="116"/>
      <c r="AK91" s="116"/>
      <c r="AL91" s="116"/>
      <c r="AM91" s="116"/>
      <c r="AN91" s="116"/>
      <c r="AO91" s="116"/>
      <c r="AP91" s="116"/>
      <c r="AQ91" s="116" t="s">
        <v>12</v>
      </c>
      <c r="AR91" s="116"/>
      <c r="AS91" s="116"/>
      <c r="AT91" s="116"/>
      <c r="AU91" s="116"/>
      <c r="AV91" s="116"/>
      <c r="AW91" s="116"/>
      <c r="AX91" s="116"/>
      <c r="AY91" s="115"/>
      <c r="AZ91" s="121"/>
      <c r="BA91" s="29"/>
      <c r="BB91" s="29"/>
      <c r="BC91" s="29"/>
      <c r="BD91" s="29"/>
    </row>
    <row r="92" spans="2:107" ht="11.25" customHeight="1">
      <c r="Q92" s="321"/>
      <c r="R92" s="322"/>
      <c r="S92" s="322"/>
      <c r="T92" s="322"/>
      <c r="U92" s="322"/>
      <c r="V92" s="323"/>
      <c r="W92" s="321"/>
      <c r="X92" s="322"/>
      <c r="Y92" s="322"/>
      <c r="Z92" s="322"/>
      <c r="AA92" s="322"/>
      <c r="AB92" s="322"/>
      <c r="AC92" s="131"/>
      <c r="AD92" s="132"/>
      <c r="AE92" s="132"/>
      <c r="AF92" s="132"/>
      <c r="AG92" s="132"/>
      <c r="AH92" s="132"/>
      <c r="AI92" s="132"/>
      <c r="AJ92" s="132"/>
      <c r="AK92" s="132"/>
      <c r="AL92" s="132"/>
      <c r="AM92" s="132"/>
      <c r="AN92" s="132"/>
      <c r="AO92" s="132"/>
      <c r="AP92" s="132"/>
      <c r="AQ92" s="132"/>
      <c r="AR92" s="132"/>
      <c r="AS92" s="132"/>
      <c r="AT92" s="132"/>
      <c r="AU92" s="132"/>
      <c r="AV92" s="132"/>
      <c r="AW92" s="132"/>
      <c r="AX92" s="132"/>
      <c r="AY92" s="133"/>
      <c r="AZ92" s="134"/>
      <c r="BA92" s="29"/>
      <c r="BB92" s="29"/>
      <c r="BC92" s="29"/>
      <c r="BD92" s="29"/>
      <c r="BE92" s="29"/>
      <c r="BO92" s="106"/>
      <c r="BP92" s="106"/>
      <c r="BQ92" s="106"/>
      <c r="BR92" s="106"/>
      <c r="BS92" s="106"/>
      <c r="BT92" s="106"/>
      <c r="BU92" s="106"/>
      <c r="BV92" s="106"/>
      <c r="BW92" s="106"/>
      <c r="BX92" s="23"/>
      <c r="BY92" s="23"/>
    </row>
    <row r="93" spans="2:107" ht="11.25" customHeight="1">
      <c r="BA93" s="29"/>
      <c r="BB93" s="29"/>
      <c r="BC93" s="29"/>
      <c r="BD93" s="29"/>
      <c r="BE93" s="29"/>
      <c r="BW93" s="23"/>
      <c r="BX93" s="23"/>
      <c r="BY93" s="23"/>
    </row>
    <row r="94" spans="2:107" ht="11.25" customHeight="1">
      <c r="BA94" s="29"/>
      <c r="BB94" s="29"/>
      <c r="BC94" s="29"/>
      <c r="BD94" s="29"/>
      <c r="BE94" s="29"/>
      <c r="BW94" s="29"/>
      <c r="BX94" s="23"/>
      <c r="BY94" s="23"/>
    </row>
    <row r="95" spans="2:107" ht="11.25" customHeight="1">
      <c r="BA95" s="29"/>
      <c r="BB95" s="29"/>
      <c r="BC95" s="29"/>
      <c r="BD95" s="29"/>
      <c r="BE95" s="29"/>
      <c r="BW95" s="23"/>
      <c r="BX95" s="23"/>
      <c r="BY95" s="23"/>
    </row>
    <row r="96" spans="2:107" ht="11.25" customHeight="1">
      <c r="BA96" s="29"/>
      <c r="BB96" s="29"/>
      <c r="BC96" s="29"/>
      <c r="BD96" s="29"/>
      <c r="BE96" s="29"/>
      <c r="BT96" s="39"/>
      <c r="BU96" s="80"/>
      <c r="BV96" s="82"/>
      <c r="BW96" s="29"/>
      <c r="BX96" s="23"/>
      <c r="BY96" s="23"/>
    </row>
    <row r="97" spans="31:77" ht="11.25" customHeight="1"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  <c r="BF97" s="29"/>
      <c r="BG97" s="29"/>
      <c r="BU97" s="39"/>
      <c r="BV97" s="82"/>
      <c r="BW97" s="23"/>
      <c r="BX97" s="23"/>
      <c r="BY97" s="23"/>
    </row>
    <row r="98" spans="31:77" ht="11.25" customHeight="1"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BW98" s="29"/>
      <c r="BX98" s="23"/>
      <c r="BY98" s="23"/>
    </row>
    <row r="99" spans="31:77" ht="11.25" customHeight="1">
      <c r="BW99" s="23"/>
      <c r="BX99" s="23"/>
      <c r="BY99" s="23"/>
    </row>
    <row r="100" spans="31:77" ht="11.25" customHeight="1">
      <c r="BW100" s="29"/>
      <c r="BX100" s="23"/>
      <c r="BY100" s="23"/>
    </row>
    <row r="101" spans="31:77" ht="11.25" customHeight="1">
      <c r="BW101" s="23"/>
      <c r="BX101" s="23"/>
      <c r="BY101" s="23"/>
    </row>
    <row r="102" spans="31:77" ht="11.25" customHeight="1">
      <c r="BW102" s="29"/>
      <c r="BX102" s="23"/>
      <c r="BY102" s="23"/>
    </row>
    <row r="103" spans="31:77" ht="11.25" customHeight="1">
      <c r="BW103" s="23"/>
      <c r="BX103" s="23"/>
      <c r="BY103" s="23"/>
    </row>
    <row r="104" spans="31:77" ht="11.25" customHeight="1">
      <c r="BW104" s="29"/>
      <c r="BX104" s="23"/>
      <c r="BY104" s="23"/>
    </row>
    <row r="105" spans="31:77" ht="11.25" customHeight="1">
      <c r="BW105" s="23"/>
      <c r="BX105" s="23"/>
      <c r="BY105" s="23"/>
    </row>
    <row r="106" spans="31:77" ht="11.25" customHeight="1">
      <c r="BX106" s="23"/>
      <c r="BY106" s="23"/>
    </row>
    <row r="107" spans="31:77" ht="11.25" customHeight="1">
      <c r="BX107" s="23"/>
      <c r="BY107" s="23"/>
    </row>
    <row r="108" spans="31:77" ht="11.25" customHeight="1">
      <c r="BX108" s="23"/>
      <c r="BY108" s="23"/>
    </row>
    <row r="109" spans="31:77" ht="11.25" customHeight="1">
      <c r="BX109" s="23"/>
      <c r="BY109" s="23"/>
    </row>
    <row r="110" spans="31:77" ht="11.25" customHeight="1">
      <c r="BX110" s="23"/>
      <c r="BY110" s="23"/>
    </row>
    <row r="111" spans="31:77" ht="11.25" customHeight="1">
      <c r="BX111" s="23"/>
      <c r="BY111" s="23"/>
    </row>
    <row r="112" spans="31:77" ht="11.25" customHeight="1">
      <c r="BX112" s="23"/>
      <c r="BY112" s="23"/>
    </row>
    <row r="113" spans="76:77" ht="11.25" customHeight="1">
      <c r="BX113" s="23"/>
      <c r="BY113" s="23"/>
    </row>
    <row r="114" spans="76:77" ht="11.25" customHeight="1">
      <c r="BX114" s="23"/>
      <c r="BY114" s="23"/>
    </row>
  </sheetData>
  <sheetProtection algorithmName="SHA-512" hashValue="MJt4HK8VKo5Ri14RhTgo9vpYqvRSVz4axBVZBLgTQkxqqEjtIjQB3LxZUU/L7IKZKihr3dPe9GB0byp0N4co7g==" saltValue="QR8ZhgY/r4BlgQ5KbUjAkA==" spinCount="100000" sheet="1" formatCells="0"/>
  <mergeCells count="196">
    <mergeCell ref="AC5:AF8"/>
    <mergeCell ref="AG5:AK8"/>
    <mergeCell ref="AL5:AP8"/>
    <mergeCell ref="AQ5:AU8"/>
    <mergeCell ref="AV5:BA8"/>
    <mergeCell ref="Y16:Z17"/>
    <mergeCell ref="Q86:V87"/>
    <mergeCell ref="W86:AB87"/>
    <mergeCell ref="U55:AN56"/>
    <mergeCell ref="AD22:AI23"/>
    <mergeCell ref="AJ22:AZ23"/>
    <mergeCell ref="AD24:AI25"/>
    <mergeCell ref="AJ24:AZ25"/>
    <mergeCell ref="C27:AZ28"/>
    <mergeCell ref="C15:X17"/>
    <mergeCell ref="AI16:AK17"/>
    <mergeCell ref="AL16:AZ17"/>
    <mergeCell ref="AD18:AI19"/>
    <mergeCell ref="AJ18:AZ19"/>
    <mergeCell ref="C19:AA24"/>
    <mergeCell ref="AD20:AI21"/>
    <mergeCell ref="AJ20:AZ21"/>
    <mergeCell ref="B10:BA12"/>
    <mergeCell ref="B56:G56"/>
    <mergeCell ref="CM87:CM90"/>
    <mergeCell ref="Q88:V92"/>
    <mergeCell ref="W88:AB92"/>
    <mergeCell ref="AC77:AZ78"/>
    <mergeCell ref="AC79:AH79"/>
    <mergeCell ref="AI79:AN79"/>
    <mergeCell ref="AO79:AT79"/>
    <mergeCell ref="AU79:AZ79"/>
    <mergeCell ref="B80:H82"/>
    <mergeCell ref="I80:R82"/>
    <mergeCell ref="B75:F78"/>
    <mergeCell ref="G75:H76"/>
    <mergeCell ref="I75:Q76"/>
    <mergeCell ref="S75:AB76"/>
    <mergeCell ref="H77:H78"/>
    <mergeCell ref="I77:Q78"/>
    <mergeCell ref="R77:R78"/>
    <mergeCell ref="S77:AB78"/>
    <mergeCell ref="BL68:BL70"/>
    <mergeCell ref="BM68:BM70"/>
    <mergeCell ref="BP68:BP70"/>
    <mergeCell ref="U70:Y70"/>
    <mergeCell ref="AL70:AP70"/>
    <mergeCell ref="AK68:AQ69"/>
    <mergeCell ref="AR68:AW70"/>
    <mergeCell ref="BN71:BN73"/>
    <mergeCell ref="BO71:BO73"/>
    <mergeCell ref="BP71:BP73"/>
    <mergeCell ref="U73:Y73"/>
    <mergeCell ref="AL73:AP73"/>
    <mergeCell ref="AK71:AQ72"/>
    <mergeCell ref="AR71:AW73"/>
    <mergeCell ref="AX71:AX73"/>
    <mergeCell ref="BI71:BK73"/>
    <mergeCell ref="BL71:BL73"/>
    <mergeCell ref="BM71:BM73"/>
    <mergeCell ref="C71:C73"/>
    <mergeCell ref="D71:S73"/>
    <mergeCell ref="T71:Z72"/>
    <mergeCell ref="AA71:AE73"/>
    <mergeCell ref="AF71:AJ73"/>
    <mergeCell ref="C62:C64"/>
    <mergeCell ref="D62:S64"/>
    <mergeCell ref="AF62:AJ64"/>
    <mergeCell ref="BO65:BO67"/>
    <mergeCell ref="U67:Y67"/>
    <mergeCell ref="AL67:AP67"/>
    <mergeCell ref="C68:C70"/>
    <mergeCell ref="D68:S70"/>
    <mergeCell ref="T68:Z69"/>
    <mergeCell ref="AA68:AE70"/>
    <mergeCell ref="AF68:AJ70"/>
    <mergeCell ref="BI65:BK67"/>
    <mergeCell ref="BL65:BL67"/>
    <mergeCell ref="BM65:BM67"/>
    <mergeCell ref="BN65:BN67"/>
    <mergeCell ref="BO68:BO70"/>
    <mergeCell ref="AX68:AX70"/>
    <mergeCell ref="BN68:BN70"/>
    <mergeCell ref="BI68:BK70"/>
    <mergeCell ref="CI64:CM66"/>
    <mergeCell ref="C65:C67"/>
    <mergeCell ref="D65:S67"/>
    <mergeCell ref="T65:Z66"/>
    <mergeCell ref="AA65:AE67"/>
    <mergeCell ref="AF65:AJ67"/>
    <mergeCell ref="AK65:AQ66"/>
    <mergeCell ref="AR65:AW67"/>
    <mergeCell ref="AX65:AX67"/>
    <mergeCell ref="BN62:BN64"/>
    <mergeCell ref="BO62:BO64"/>
    <mergeCell ref="BP62:BP64"/>
    <mergeCell ref="U64:Y64"/>
    <mergeCell ref="AL64:AP64"/>
    <mergeCell ref="AK62:AQ63"/>
    <mergeCell ref="AR62:AW64"/>
    <mergeCell ref="AX62:AX64"/>
    <mergeCell ref="BI62:BK64"/>
    <mergeCell ref="BL62:BL64"/>
    <mergeCell ref="BM62:BM64"/>
    <mergeCell ref="T62:Z63"/>
    <mergeCell ref="AA62:AE64"/>
    <mergeCell ref="BP65:BP67"/>
    <mergeCell ref="C59:C61"/>
    <mergeCell ref="D59:S61"/>
    <mergeCell ref="T59:Z60"/>
    <mergeCell ref="AA59:AE61"/>
    <mergeCell ref="AF59:AJ61"/>
    <mergeCell ref="AK57:AQ58"/>
    <mergeCell ref="AR57:AW58"/>
    <mergeCell ref="AX57:AX58"/>
    <mergeCell ref="BL57:BL58"/>
    <mergeCell ref="BL59:BL61"/>
    <mergeCell ref="BM57:BM58"/>
    <mergeCell ref="BP59:BP61"/>
    <mergeCell ref="U61:Y61"/>
    <mergeCell ref="AL61:AP61"/>
    <mergeCell ref="AK59:AQ60"/>
    <mergeCell ref="AR59:AW61"/>
    <mergeCell ref="AX59:AX61"/>
    <mergeCell ref="BI59:BK61"/>
    <mergeCell ref="BO59:BO61"/>
    <mergeCell ref="BN59:BN61"/>
    <mergeCell ref="BN57:BN58"/>
    <mergeCell ref="BM59:BM61"/>
    <mergeCell ref="BO57:BO58"/>
    <mergeCell ref="BP57:BP58"/>
    <mergeCell ref="H56:T56"/>
    <mergeCell ref="D57:S58"/>
    <mergeCell ref="T57:Z58"/>
    <mergeCell ref="AA57:AE58"/>
    <mergeCell ref="AF57:AJ58"/>
    <mergeCell ref="K48:L49"/>
    <mergeCell ref="M48:R49"/>
    <mergeCell ref="S48:AP49"/>
    <mergeCell ref="K52:L53"/>
    <mergeCell ref="M52:R53"/>
    <mergeCell ref="S52:AP53"/>
    <mergeCell ref="K50:L51"/>
    <mergeCell ref="M50:R51"/>
    <mergeCell ref="S50:AP51"/>
    <mergeCell ref="BD30:BU32"/>
    <mergeCell ref="C39:V40"/>
    <mergeCell ref="W39:AZ40"/>
    <mergeCell ref="C42:V43"/>
    <mergeCell ref="W42:Z43"/>
    <mergeCell ref="AB42:AZ43"/>
    <mergeCell ref="B46:J47"/>
    <mergeCell ref="K46:L47"/>
    <mergeCell ref="M46:R47"/>
    <mergeCell ref="S46:AP47"/>
    <mergeCell ref="C36:V37"/>
    <mergeCell ref="W36:AZ37"/>
    <mergeCell ref="C33:V34"/>
    <mergeCell ref="W33:AH34"/>
    <mergeCell ref="AI33:AZ34"/>
    <mergeCell ref="C30:V31"/>
    <mergeCell ref="W30:AZ31"/>
    <mergeCell ref="BR10:BV10"/>
    <mergeCell ref="BD11:BG12"/>
    <mergeCell ref="AH13:AJ13"/>
    <mergeCell ref="AK13:AM13"/>
    <mergeCell ref="AN13:AO13"/>
    <mergeCell ref="AP13:AR13"/>
    <mergeCell ref="AS13:AT13"/>
    <mergeCell ref="AU13:AW13"/>
    <mergeCell ref="AX13:AY13"/>
    <mergeCell ref="BD13:BE13"/>
    <mergeCell ref="B5:E8"/>
    <mergeCell ref="F5:J8"/>
    <mergeCell ref="K5:O8"/>
    <mergeCell ref="P5:T8"/>
    <mergeCell ref="U5:Z8"/>
    <mergeCell ref="U1:W1"/>
    <mergeCell ref="X1:Y2"/>
    <mergeCell ref="AE1:AY1"/>
    <mergeCell ref="B4:E4"/>
    <mergeCell ref="F4:J4"/>
    <mergeCell ref="K4:O4"/>
    <mergeCell ref="B1:G2"/>
    <mergeCell ref="H1:J2"/>
    <mergeCell ref="K1:M1"/>
    <mergeCell ref="N1:O2"/>
    <mergeCell ref="P1:R1"/>
    <mergeCell ref="S1:T2"/>
    <mergeCell ref="P4:T4"/>
    <mergeCell ref="U4:Z4"/>
    <mergeCell ref="AC4:AF4"/>
    <mergeCell ref="AG4:AK4"/>
    <mergeCell ref="AL4:AP4"/>
    <mergeCell ref="AQ4:AU4"/>
    <mergeCell ref="AV4:BA4"/>
  </mergeCells>
  <phoneticPr fontId="2"/>
  <conditionalFormatting sqref="B56:G56">
    <cfRule type="cellIs" dxfId="44" priority="11" operator="greaterThan">
      <formula>0</formula>
    </cfRule>
  </conditionalFormatting>
  <conditionalFormatting sqref="B74:G79">
    <cfRule type="cellIs" dxfId="43" priority="9" operator="equal">
      <formula>0</formula>
    </cfRule>
  </conditionalFormatting>
  <conditionalFormatting sqref="D59 D62 D65 D68 D71">
    <cfRule type="expression" dxfId="42" priority="8">
      <formula>NOT(COUNTIF(INDIRECT(#REF!),D59))</formula>
    </cfRule>
  </conditionalFormatting>
  <conditionalFormatting sqref="S46:AP53">
    <cfRule type="containsBlanks" dxfId="41" priority="23">
      <formula>LEN(TRIM(S46))=0</formula>
    </cfRule>
  </conditionalFormatting>
  <conditionalFormatting sqref="S80:BA80">
    <cfRule type="cellIs" dxfId="40" priority="6" operator="greaterThanOrEqual">
      <formula>11</formula>
    </cfRule>
  </conditionalFormatting>
  <conditionalFormatting sqref="T59:Z73 X74:AD76 X77:AB79">
    <cfRule type="cellIs" dxfId="39" priority="7" operator="lessThanOrEqual">
      <formula>#REF!</formula>
    </cfRule>
  </conditionalFormatting>
  <conditionalFormatting sqref="W33">
    <cfRule type="containsBlanks" dxfId="38" priority="3">
      <formula>LEN(TRIM(W33))=0</formula>
    </cfRule>
  </conditionalFormatting>
  <conditionalFormatting sqref="W39">
    <cfRule type="containsBlanks" dxfId="37" priority="5">
      <formula>LEN(TRIM(W39))=0</formula>
    </cfRule>
  </conditionalFormatting>
  <conditionalFormatting sqref="W42">
    <cfRule type="containsBlanks" dxfId="36" priority="4">
      <formula>LEN(TRIM(W42))=0</formula>
    </cfRule>
  </conditionalFormatting>
  <conditionalFormatting sqref="AI33 BA33:BC34 BE33:BJ34">
    <cfRule type="expression" dxfId="35" priority="2">
      <formula>$M$33="その他"</formula>
    </cfRule>
  </conditionalFormatting>
  <conditionalFormatting sqref="AI33:AZ34">
    <cfRule type="expression" dxfId="34" priority="1">
      <formula>$W$33="その他"</formula>
    </cfRule>
  </conditionalFormatting>
  <conditionalFormatting sqref="AJ24">
    <cfRule type="containsBlanks" dxfId="33" priority="10">
      <formula>LEN(TRIM(AJ24))=0</formula>
    </cfRule>
  </conditionalFormatting>
  <conditionalFormatting sqref="AK13 AP13 AU13 AL16 AJ18 AJ20 AJ22 W30 W36">
    <cfRule type="containsBlanks" dxfId="32" priority="22">
      <formula>LEN(TRIM(W13))=0</formula>
    </cfRule>
  </conditionalFormatting>
  <conditionalFormatting sqref="BL59 BL62 BL65 BL68 BL71">
    <cfRule type="expression" dxfId="31" priority="21" stopIfTrue="1">
      <formula>NOT(COUNTIF(INDIRECT(#REF!),BL59))</formula>
    </cfRule>
  </conditionalFormatting>
  <conditionalFormatting sqref="BL59:BL73">
    <cfRule type="duplicateValues" dxfId="30" priority="142"/>
  </conditionalFormatting>
  <dataValidations count="10">
    <dataValidation type="list" allowBlank="1" showInputMessage="1" showErrorMessage="1" sqref="W33:AH34" xr:uid="{B0BFFD1D-20AF-4DD2-856B-BFF8359C8073}">
      <formula1>" 　,製品の性能評価,客先クレーム対策,試作,新製品開発,海外規格評価,その他"</formula1>
    </dataValidation>
    <dataValidation type="list" allowBlank="1" showInputMessage="1" showErrorMessage="1" sqref="W42:Z43" xr:uid="{FC598B3B-95A6-4530-AF94-23EF8E44C320}">
      <formula1>"　,要,不要"</formula1>
    </dataValidation>
    <dataValidation type="list" allowBlank="1" showInputMessage="1" showErrorMessage="1" sqref="AP13:AR13 P1:R1" xr:uid="{494FF420-C007-4DC0-B8E4-3E374EA6DAD0}">
      <formula1>"　,1,2,3,4,5,6,7,8,9,10,11,12"</formula1>
    </dataValidation>
    <dataValidation type="list" allowBlank="1" showInputMessage="1" showErrorMessage="1" sqref="AU13:AW13 U1:W1" xr:uid="{9C83B7FA-CA23-4591-B872-1D523B2822A3}">
      <formula1>"　,1,2,3,4,5,6,7,8,9,10,11,12,13,14,15,16,17,18,19,20,21,22,23,24,25,26,27,28,29,30,31"</formula1>
    </dataValidation>
    <dataValidation type="list" allowBlank="1" showInputMessage="1" showErrorMessage="1" sqref="K1:M1" xr:uid="{1462EA75-2029-4B3B-B9AA-72140CCDDBBB}">
      <formula1>"　,5,6,7,8,9,10"</formula1>
    </dataValidation>
    <dataValidation type="list" allowBlank="1" showInputMessage="1" showErrorMessage="1" sqref="BI8" xr:uid="{56A8A743-F318-491D-ABD4-B94ADC326F62}">
      <formula1>"指定した日付を記入,今日の日付を記入"</formula1>
    </dataValidation>
    <dataValidation type="list" showInputMessage="1" showErrorMessage="1" sqref="B56" xr:uid="{15534455-D0FA-48A2-B566-0298FE6F2DAF}">
      <formula1>減免率</formula1>
    </dataValidation>
    <dataValidation operator="greaterThanOrEqual" allowBlank="1" showInputMessage="1" showErrorMessage="1" sqref="B74:G79" xr:uid="{2A9F28BD-9563-44CD-92B1-31C9C8AD0B6B}"/>
    <dataValidation type="list" allowBlank="1" showInputMessage="1" showErrorMessage="1" sqref="AK13:AM13" xr:uid="{200AF87F-EFB5-445B-835E-D203DBAEE620}">
      <formula1>"　,8,9,10,11,12"</formula1>
    </dataValidation>
    <dataValidation type="list" allowBlank="1" showInputMessage="1" showErrorMessage="1" sqref="BA74:BA79 AV74:AZ76 AR59:AW73" xr:uid="{A8735C77-84CB-4761-A174-B95CFE85C10C}">
      <formula1>担当者</formula1>
    </dataValidation>
  </dataValidations>
  <hyperlinks>
    <hyperlink ref="BD31:BD35" r:id="rId1" display="https://www.itic.pref.ibaraki.jp/examination/" xr:uid="{29111301-959D-4DB8-9584-5A80ED01FF48}"/>
  </hyperlinks>
  <printOptions horizontalCentered="1"/>
  <pageMargins left="0.19685039370078741" right="0.19685039370078741" top="0.15748031496062992" bottom="0.15748031496062992" header="0.31496062992125984" footer="0.31496062992125984"/>
  <pageSetup paperSize="9" scale="85" orientation="portrait" blackAndWhite="1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operator="greaterThan" allowBlank="1" showInputMessage="1" showErrorMessage="1" error="１以上の値を入力願います" xr:uid="{1DE1A0D5-ADD1-4AA6-B308-5CB0FB8AEA4A}">
          <x14:formula1>
            <xm:f>プルダウン用シート!$F$2:$F$103</xm:f>
          </x14:formula1>
          <xm:sqref>AJ74:AN76 AF59:AJ73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EM129"/>
  <sheetViews>
    <sheetView showGridLines="0" view="pageBreakPreview" topLeftCell="A9" zoomScaleNormal="100" zoomScaleSheetLayoutView="100" workbookViewId="0">
      <selection activeCell="C59" sqref="C59:R61"/>
    </sheetView>
  </sheetViews>
  <sheetFormatPr defaultColWidth="1.90625" defaultRowHeight="11.25" customHeight="1"/>
  <cols>
    <col min="1" max="2" width="1.90625" style="32" customWidth="1"/>
    <col min="3" max="41" width="1.90625" style="32"/>
    <col min="42" max="42" width="1.90625" style="32" customWidth="1"/>
    <col min="43" max="53" width="1.90625" style="32"/>
    <col min="54" max="54" width="2.453125" style="32" bestFit="1" customWidth="1"/>
    <col min="55" max="55" width="1.90625" style="32"/>
    <col min="56" max="56" width="3" style="32" bestFit="1" customWidth="1"/>
    <col min="57" max="57" width="7.90625" style="32" customWidth="1"/>
    <col min="58" max="58" width="5.453125" style="32" customWidth="1"/>
    <col min="59" max="59" width="5.6328125" style="32" customWidth="1"/>
    <col min="60" max="60" width="4.6328125" style="32" hidden="1" customWidth="1"/>
    <col min="61" max="61" width="1.90625" style="32" hidden="1" customWidth="1"/>
    <col min="62" max="67" width="9.453125" style="32" hidden="1" customWidth="1"/>
    <col min="68" max="68" width="9.453125" style="32" customWidth="1"/>
    <col min="69" max="69" width="10.453125" style="32" customWidth="1"/>
    <col min="70" max="71" width="10.1796875" style="32" customWidth="1"/>
    <col min="72" max="75" width="9.6328125" style="32" customWidth="1"/>
    <col min="76" max="77" width="2.36328125" style="32" customWidth="1"/>
    <col min="78" max="16384" width="1.90625" style="32"/>
  </cols>
  <sheetData>
    <row r="1" spans="2:77" s="23" customFormat="1" ht="11.25" customHeight="1">
      <c r="B1" s="216" t="s">
        <v>45</v>
      </c>
      <c r="C1" s="217"/>
      <c r="D1" s="217"/>
      <c r="E1" s="217"/>
      <c r="F1" s="217"/>
      <c r="G1" s="218"/>
      <c r="H1" s="222" t="s">
        <v>16</v>
      </c>
      <c r="I1" s="209"/>
      <c r="J1" s="209"/>
      <c r="K1" s="208" t="s">
        <v>44</v>
      </c>
      <c r="L1" s="208"/>
      <c r="M1" s="208"/>
      <c r="N1" s="209" t="s">
        <v>13</v>
      </c>
      <c r="O1" s="209"/>
      <c r="P1" s="208"/>
      <c r="Q1" s="208"/>
      <c r="R1" s="208"/>
      <c r="S1" s="209" t="s">
        <v>14</v>
      </c>
      <c r="T1" s="209"/>
      <c r="U1" s="208"/>
      <c r="V1" s="208"/>
      <c r="W1" s="208"/>
      <c r="X1" s="209" t="s">
        <v>15</v>
      </c>
      <c r="Y1" s="210"/>
      <c r="AE1" s="213" t="str">
        <f>プルダウン用シート!I1</f>
        <v>ver.5(R8.4.1)</v>
      </c>
      <c r="AF1" s="213"/>
      <c r="AG1" s="213"/>
      <c r="AH1" s="213"/>
      <c r="AI1" s="213"/>
      <c r="AJ1" s="213"/>
      <c r="AK1" s="213"/>
      <c r="AL1" s="213"/>
      <c r="AM1" s="213"/>
      <c r="AN1" s="213"/>
      <c r="AO1" s="213"/>
      <c r="AP1" s="213"/>
      <c r="AQ1" s="213"/>
      <c r="AR1" s="213"/>
      <c r="AS1" s="213"/>
      <c r="AT1" s="213"/>
      <c r="AU1" s="213"/>
      <c r="AV1" s="213"/>
      <c r="AW1" s="213"/>
      <c r="AX1" s="213"/>
      <c r="AY1" s="213"/>
    </row>
    <row r="2" spans="2:77" s="23" customFormat="1" ht="11.25" customHeight="1" thickBot="1">
      <c r="B2" s="219"/>
      <c r="C2" s="220"/>
      <c r="D2" s="220"/>
      <c r="E2" s="220"/>
      <c r="F2" s="220"/>
      <c r="G2" s="221"/>
      <c r="H2" s="223"/>
      <c r="I2" s="211"/>
      <c r="J2" s="211"/>
      <c r="K2" s="24"/>
      <c r="L2" s="24"/>
      <c r="M2" s="24"/>
      <c r="N2" s="211"/>
      <c r="O2" s="211"/>
      <c r="P2" s="24"/>
      <c r="Q2" s="24"/>
      <c r="R2" s="24"/>
      <c r="S2" s="211"/>
      <c r="T2" s="211"/>
      <c r="U2" s="24"/>
      <c r="V2" s="24"/>
      <c r="W2" s="24"/>
      <c r="X2" s="211"/>
      <c r="Y2" s="212"/>
    </row>
    <row r="3" spans="2:77" s="23" customFormat="1" ht="11.25" customHeight="1">
      <c r="B3" s="23" t="s">
        <v>77</v>
      </c>
      <c r="C3" s="25"/>
      <c r="D3" s="25"/>
      <c r="E3" s="25"/>
      <c r="F3" s="25"/>
      <c r="G3" s="26"/>
      <c r="H3" s="27"/>
      <c r="I3" s="27"/>
      <c r="J3" s="27"/>
      <c r="K3" s="28"/>
      <c r="L3" s="28"/>
      <c r="M3" s="28"/>
      <c r="N3" s="27"/>
      <c r="O3" s="27"/>
      <c r="P3" s="28"/>
      <c r="Q3" s="28"/>
      <c r="R3" s="28"/>
      <c r="S3" s="27"/>
      <c r="T3" s="27"/>
      <c r="U3" s="28"/>
      <c r="V3" s="28"/>
      <c r="W3" s="28"/>
      <c r="X3" s="27"/>
      <c r="Y3" s="27"/>
      <c r="AC3" s="23" t="s">
        <v>78</v>
      </c>
    </row>
    <row r="4" spans="2:77" s="29" customFormat="1" ht="11.25" customHeight="1">
      <c r="B4" s="214" t="s">
        <v>115</v>
      </c>
      <c r="C4" s="214"/>
      <c r="D4" s="214"/>
      <c r="E4" s="214"/>
      <c r="F4" s="215" t="s">
        <v>116</v>
      </c>
      <c r="G4" s="215"/>
      <c r="H4" s="215"/>
      <c r="I4" s="215"/>
      <c r="J4" s="215"/>
      <c r="K4" s="215" t="s">
        <v>6</v>
      </c>
      <c r="L4" s="215"/>
      <c r="M4" s="215"/>
      <c r="N4" s="215"/>
      <c r="O4" s="215"/>
      <c r="P4" s="224" t="s">
        <v>8</v>
      </c>
      <c r="Q4" s="225"/>
      <c r="R4" s="225"/>
      <c r="S4" s="225"/>
      <c r="T4" s="226"/>
      <c r="U4" s="224" t="s">
        <v>9</v>
      </c>
      <c r="V4" s="225"/>
      <c r="W4" s="225"/>
      <c r="X4" s="225"/>
      <c r="Y4" s="225"/>
      <c r="Z4" s="225"/>
      <c r="AA4" s="165"/>
      <c r="AC4" s="214" t="s">
        <v>115</v>
      </c>
      <c r="AD4" s="214"/>
      <c r="AE4" s="214"/>
      <c r="AF4" s="214"/>
      <c r="AG4" s="215" t="s">
        <v>116</v>
      </c>
      <c r="AH4" s="215"/>
      <c r="AI4" s="215"/>
      <c r="AJ4" s="215"/>
      <c r="AK4" s="215"/>
      <c r="AL4" s="215" t="s">
        <v>6</v>
      </c>
      <c r="AM4" s="215"/>
      <c r="AN4" s="215"/>
      <c r="AO4" s="215"/>
      <c r="AP4" s="215"/>
      <c r="AQ4" s="224" t="s">
        <v>8</v>
      </c>
      <c r="AR4" s="225"/>
      <c r="AS4" s="225"/>
      <c r="AT4" s="225"/>
      <c r="AU4" s="226"/>
      <c r="AV4" s="224" t="s">
        <v>9</v>
      </c>
      <c r="AW4" s="225"/>
      <c r="AX4" s="225"/>
      <c r="AY4" s="225"/>
      <c r="AZ4" s="225"/>
      <c r="BA4" s="226"/>
    </row>
    <row r="5" spans="2:77" s="29" customFormat="1" ht="11.25" customHeight="1"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9"/>
      <c r="Q5" s="200"/>
      <c r="R5" s="200"/>
      <c r="S5" s="200"/>
      <c r="T5" s="201"/>
      <c r="U5" s="199"/>
      <c r="V5" s="200"/>
      <c r="W5" s="200"/>
      <c r="X5" s="200"/>
      <c r="Y5" s="200"/>
      <c r="Z5" s="200"/>
      <c r="AA5" s="166"/>
      <c r="AC5" s="198"/>
      <c r="AD5" s="198"/>
      <c r="AE5" s="198"/>
      <c r="AF5" s="198"/>
      <c r="AG5" s="198"/>
      <c r="AH5" s="198"/>
      <c r="AI5" s="198"/>
      <c r="AJ5" s="198"/>
      <c r="AK5" s="198"/>
      <c r="AL5" s="198"/>
      <c r="AM5" s="198"/>
      <c r="AN5" s="198"/>
      <c r="AO5" s="198"/>
      <c r="AP5" s="198"/>
      <c r="AQ5" s="199"/>
      <c r="AR5" s="200"/>
      <c r="AS5" s="200"/>
      <c r="AT5" s="200"/>
      <c r="AU5" s="201"/>
      <c r="AV5" s="199"/>
      <c r="AW5" s="200"/>
      <c r="AX5" s="200"/>
      <c r="AY5" s="200"/>
      <c r="AZ5" s="200"/>
      <c r="BA5" s="201"/>
    </row>
    <row r="6" spans="2:77" s="29" customFormat="1" ht="11.25" customHeight="1"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202"/>
      <c r="Q6" s="203"/>
      <c r="R6" s="203"/>
      <c r="S6" s="203"/>
      <c r="T6" s="204"/>
      <c r="U6" s="202"/>
      <c r="V6" s="203"/>
      <c r="W6" s="203"/>
      <c r="X6" s="203"/>
      <c r="Y6" s="203"/>
      <c r="Z6" s="203"/>
      <c r="AA6" s="166"/>
      <c r="AC6" s="198"/>
      <c r="AD6" s="198"/>
      <c r="AE6" s="198"/>
      <c r="AF6" s="198"/>
      <c r="AG6" s="198"/>
      <c r="AH6" s="198"/>
      <c r="AI6" s="198"/>
      <c r="AJ6" s="198"/>
      <c r="AK6" s="198"/>
      <c r="AL6" s="198"/>
      <c r="AM6" s="198"/>
      <c r="AN6" s="198"/>
      <c r="AO6" s="198"/>
      <c r="AP6" s="198"/>
      <c r="AQ6" s="202"/>
      <c r="AR6" s="203"/>
      <c r="AS6" s="203"/>
      <c r="AT6" s="203"/>
      <c r="AU6" s="204"/>
      <c r="AV6" s="202"/>
      <c r="AW6" s="203"/>
      <c r="AX6" s="203"/>
      <c r="AY6" s="203"/>
      <c r="AZ6" s="203"/>
      <c r="BA6" s="204"/>
    </row>
    <row r="7" spans="2:77" s="29" customFormat="1" ht="11.25" customHeight="1">
      <c r="B7" s="198"/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202"/>
      <c r="Q7" s="203"/>
      <c r="R7" s="203"/>
      <c r="S7" s="203"/>
      <c r="T7" s="204"/>
      <c r="U7" s="202"/>
      <c r="V7" s="203"/>
      <c r="W7" s="203"/>
      <c r="X7" s="203"/>
      <c r="Y7" s="203"/>
      <c r="Z7" s="203"/>
      <c r="AA7" s="166"/>
      <c r="AC7" s="198"/>
      <c r="AD7" s="198"/>
      <c r="AE7" s="198"/>
      <c r="AF7" s="198"/>
      <c r="AG7" s="198"/>
      <c r="AH7" s="198"/>
      <c r="AI7" s="198"/>
      <c r="AJ7" s="198"/>
      <c r="AK7" s="198"/>
      <c r="AL7" s="198"/>
      <c r="AM7" s="198"/>
      <c r="AN7" s="198"/>
      <c r="AO7" s="198"/>
      <c r="AP7" s="198"/>
      <c r="AQ7" s="202"/>
      <c r="AR7" s="203"/>
      <c r="AS7" s="203"/>
      <c r="AT7" s="203"/>
      <c r="AU7" s="204"/>
      <c r="AV7" s="202"/>
      <c r="AW7" s="203"/>
      <c r="AX7" s="203"/>
      <c r="AY7" s="203"/>
      <c r="AZ7" s="203"/>
      <c r="BA7" s="204"/>
    </row>
    <row r="8" spans="2:77" s="29" customFormat="1" ht="11.25" customHeight="1">
      <c r="B8" s="198"/>
      <c r="C8" s="198"/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205"/>
      <c r="Q8" s="206"/>
      <c r="R8" s="206"/>
      <c r="S8" s="206"/>
      <c r="T8" s="207"/>
      <c r="U8" s="205"/>
      <c r="V8" s="206"/>
      <c r="W8" s="206"/>
      <c r="X8" s="206"/>
      <c r="Y8" s="206"/>
      <c r="Z8" s="206"/>
      <c r="AA8" s="166"/>
      <c r="AC8" s="198"/>
      <c r="AD8" s="198"/>
      <c r="AE8" s="198"/>
      <c r="AF8" s="198"/>
      <c r="AG8" s="198"/>
      <c r="AH8" s="198"/>
      <c r="AI8" s="198"/>
      <c r="AJ8" s="198"/>
      <c r="AK8" s="198"/>
      <c r="AL8" s="198"/>
      <c r="AM8" s="198"/>
      <c r="AN8" s="198"/>
      <c r="AO8" s="198"/>
      <c r="AP8" s="198"/>
      <c r="AQ8" s="205"/>
      <c r="AR8" s="206"/>
      <c r="AS8" s="206"/>
      <c r="AT8" s="206"/>
      <c r="AU8" s="207"/>
      <c r="AV8" s="205"/>
      <c r="AW8" s="206"/>
      <c r="AX8" s="206"/>
      <c r="AY8" s="206"/>
      <c r="AZ8" s="206"/>
      <c r="BA8" s="207"/>
      <c r="BE8" s="30"/>
      <c r="BF8" s="30"/>
      <c r="BG8" s="30"/>
      <c r="BH8" s="30"/>
      <c r="BI8" s="31"/>
      <c r="BJ8" s="31"/>
      <c r="BK8" s="31"/>
      <c r="BL8" s="31"/>
      <c r="BM8" s="31"/>
      <c r="BN8" s="31"/>
      <c r="BO8" s="31"/>
      <c r="BP8" s="32"/>
    </row>
    <row r="9" spans="2:77" s="29" customFormat="1" ht="15" customHeight="1" thickBot="1">
      <c r="B9" s="32"/>
      <c r="C9" s="32"/>
      <c r="D9" s="32"/>
      <c r="E9" s="32"/>
      <c r="F9" s="33"/>
      <c r="G9" s="34"/>
      <c r="H9" s="32"/>
      <c r="I9" s="32"/>
      <c r="J9" s="32"/>
      <c r="K9" s="32"/>
      <c r="L9" s="32"/>
      <c r="M9" s="32"/>
      <c r="N9" s="32"/>
      <c r="O9" s="32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</row>
    <row r="10" spans="2:77" ht="11.25" customHeight="1">
      <c r="B10" s="399" t="s">
        <v>64</v>
      </c>
      <c r="C10" s="400"/>
      <c r="D10" s="400"/>
      <c r="E10" s="400"/>
      <c r="F10" s="400"/>
      <c r="G10" s="400"/>
      <c r="H10" s="400"/>
      <c r="I10" s="400"/>
      <c r="J10" s="400"/>
      <c r="K10" s="400"/>
      <c r="L10" s="400"/>
      <c r="M10" s="400"/>
      <c r="N10" s="400"/>
      <c r="O10" s="400"/>
      <c r="P10" s="400"/>
      <c r="Q10" s="400"/>
      <c r="R10" s="400"/>
      <c r="S10" s="400"/>
      <c r="T10" s="400"/>
      <c r="U10" s="400"/>
      <c r="V10" s="400"/>
      <c r="W10" s="400"/>
      <c r="X10" s="400"/>
      <c r="Y10" s="400"/>
      <c r="Z10" s="400"/>
      <c r="AA10" s="400"/>
      <c r="AB10" s="400"/>
      <c r="AC10" s="400"/>
      <c r="AD10" s="400"/>
      <c r="AE10" s="400"/>
      <c r="AF10" s="400"/>
      <c r="AG10" s="400"/>
      <c r="AH10" s="400"/>
      <c r="AI10" s="400"/>
      <c r="AJ10" s="400"/>
      <c r="AK10" s="400"/>
      <c r="AL10" s="400"/>
      <c r="AM10" s="400"/>
      <c r="AN10" s="400"/>
      <c r="AO10" s="400"/>
      <c r="AP10" s="400"/>
      <c r="AQ10" s="400"/>
      <c r="AR10" s="400"/>
      <c r="AS10" s="400"/>
      <c r="AT10" s="400"/>
      <c r="AU10" s="400"/>
      <c r="AV10" s="400"/>
      <c r="AW10" s="400"/>
      <c r="AX10" s="400"/>
      <c r="AY10" s="400"/>
      <c r="AZ10" s="400"/>
      <c r="BA10" s="401"/>
      <c r="BI10" s="30"/>
      <c r="BJ10" s="30"/>
      <c r="BK10" s="30"/>
      <c r="BL10" s="30"/>
      <c r="BM10" s="30"/>
      <c r="BN10" s="30"/>
      <c r="BO10" s="30"/>
      <c r="BR10" s="227"/>
      <c r="BS10" s="227"/>
      <c r="BT10" s="227"/>
      <c r="BU10" s="227"/>
      <c r="BV10" s="227"/>
      <c r="BW10" s="29"/>
      <c r="BX10" s="23"/>
      <c r="BY10" s="23"/>
    </row>
    <row r="11" spans="2:77" ht="11.25" customHeight="1">
      <c r="B11" s="402"/>
      <c r="C11" s="403"/>
      <c r="D11" s="403"/>
      <c r="E11" s="403"/>
      <c r="F11" s="403"/>
      <c r="G11" s="403"/>
      <c r="H11" s="403"/>
      <c r="I11" s="403"/>
      <c r="J11" s="403"/>
      <c r="K11" s="403"/>
      <c r="L11" s="403"/>
      <c r="M11" s="403"/>
      <c r="N11" s="403"/>
      <c r="O11" s="403"/>
      <c r="P11" s="403"/>
      <c r="Q11" s="403"/>
      <c r="R11" s="403"/>
      <c r="S11" s="403"/>
      <c r="T11" s="403"/>
      <c r="U11" s="403"/>
      <c r="V11" s="403"/>
      <c r="W11" s="403"/>
      <c r="X11" s="403"/>
      <c r="Y11" s="403"/>
      <c r="Z11" s="403"/>
      <c r="AA11" s="403"/>
      <c r="AB11" s="403"/>
      <c r="AC11" s="403"/>
      <c r="AD11" s="403"/>
      <c r="AE11" s="403"/>
      <c r="AF11" s="403"/>
      <c r="AG11" s="403"/>
      <c r="AH11" s="403"/>
      <c r="AI11" s="403"/>
      <c r="AJ11" s="403"/>
      <c r="AK11" s="403"/>
      <c r="AL11" s="403"/>
      <c r="AM11" s="403"/>
      <c r="AN11" s="403"/>
      <c r="AO11" s="403"/>
      <c r="AP11" s="403"/>
      <c r="AQ11" s="403"/>
      <c r="AR11" s="403"/>
      <c r="AS11" s="403"/>
      <c r="AT11" s="403"/>
      <c r="AU11" s="403"/>
      <c r="AV11" s="403"/>
      <c r="AW11" s="403"/>
      <c r="AX11" s="403"/>
      <c r="AY11" s="403"/>
      <c r="AZ11" s="403"/>
      <c r="BA11" s="404"/>
      <c r="BD11" s="228" t="s">
        <v>52</v>
      </c>
      <c r="BE11" s="228"/>
      <c r="BF11" s="228"/>
      <c r="BG11" s="228"/>
      <c r="BH11" s="36"/>
      <c r="BI11" s="36"/>
      <c r="BJ11" s="36"/>
      <c r="BK11" s="36"/>
      <c r="BL11" s="30"/>
      <c r="BM11" s="30"/>
      <c r="BN11" s="30"/>
      <c r="BO11" s="30"/>
      <c r="BW11" s="23"/>
      <c r="BX11" s="23"/>
      <c r="BY11" s="23"/>
    </row>
    <row r="12" spans="2:77" ht="11.25" customHeight="1">
      <c r="B12" s="402"/>
      <c r="C12" s="403"/>
      <c r="D12" s="403"/>
      <c r="E12" s="403"/>
      <c r="F12" s="403"/>
      <c r="G12" s="403"/>
      <c r="H12" s="403"/>
      <c r="I12" s="403"/>
      <c r="J12" s="403"/>
      <c r="K12" s="403"/>
      <c r="L12" s="403"/>
      <c r="M12" s="403"/>
      <c r="N12" s="403"/>
      <c r="O12" s="403"/>
      <c r="P12" s="403"/>
      <c r="Q12" s="403"/>
      <c r="R12" s="403"/>
      <c r="S12" s="403"/>
      <c r="T12" s="403"/>
      <c r="U12" s="403"/>
      <c r="V12" s="403"/>
      <c r="W12" s="403"/>
      <c r="X12" s="403"/>
      <c r="Y12" s="403"/>
      <c r="Z12" s="403"/>
      <c r="AA12" s="403"/>
      <c r="AB12" s="403"/>
      <c r="AC12" s="403"/>
      <c r="AD12" s="403"/>
      <c r="AE12" s="403"/>
      <c r="AF12" s="403"/>
      <c r="AG12" s="403"/>
      <c r="AH12" s="403"/>
      <c r="AI12" s="403"/>
      <c r="AJ12" s="403"/>
      <c r="AK12" s="403"/>
      <c r="AL12" s="403"/>
      <c r="AM12" s="403"/>
      <c r="AN12" s="403"/>
      <c r="AO12" s="403"/>
      <c r="AP12" s="403"/>
      <c r="AQ12" s="403"/>
      <c r="AR12" s="403"/>
      <c r="AS12" s="403"/>
      <c r="AT12" s="403"/>
      <c r="AU12" s="403"/>
      <c r="AV12" s="403"/>
      <c r="AW12" s="403"/>
      <c r="AX12" s="403"/>
      <c r="AY12" s="403"/>
      <c r="AZ12" s="403"/>
      <c r="BA12" s="404"/>
      <c r="BD12" s="228"/>
      <c r="BE12" s="228"/>
      <c r="BF12" s="228"/>
      <c r="BG12" s="228"/>
      <c r="BH12" s="36"/>
      <c r="BI12" s="36"/>
      <c r="BJ12" s="36"/>
      <c r="BK12" s="36"/>
      <c r="BL12" s="35"/>
      <c r="BM12" s="35"/>
      <c r="BN12" s="35"/>
      <c r="BO12" s="35"/>
      <c r="BW12" s="29"/>
      <c r="BX12" s="23"/>
      <c r="BY12" s="23"/>
    </row>
    <row r="13" spans="2:77" s="41" customFormat="1" ht="17.5">
      <c r="B13" s="37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229" t="s">
        <v>16</v>
      </c>
      <c r="AI13" s="229"/>
      <c r="AJ13" s="229"/>
      <c r="AK13" s="230"/>
      <c r="AL13" s="230"/>
      <c r="AM13" s="230"/>
      <c r="AN13" s="229" t="s">
        <v>13</v>
      </c>
      <c r="AO13" s="229"/>
      <c r="AP13" s="230"/>
      <c r="AQ13" s="230"/>
      <c r="AR13" s="230"/>
      <c r="AS13" s="229" t="s">
        <v>14</v>
      </c>
      <c r="AT13" s="229"/>
      <c r="AU13" s="230"/>
      <c r="AV13" s="230"/>
      <c r="AW13" s="230"/>
      <c r="AX13" s="229" t="s">
        <v>15</v>
      </c>
      <c r="AY13" s="229"/>
      <c r="AZ13" s="39"/>
      <c r="BA13" s="40"/>
      <c r="BD13" s="231">
        <f ca="1">YEAR(TODAY())-2018</f>
        <v>8</v>
      </c>
      <c r="BE13" s="231"/>
      <c r="BF13" s="42">
        <f ca="1">MONTH(TODAY())</f>
        <v>4</v>
      </c>
      <c r="BG13" s="43">
        <f ca="1">DAY(TODAY())</f>
        <v>30</v>
      </c>
      <c r="BH13" s="42"/>
      <c r="BJ13" s="43"/>
      <c r="BK13" s="43"/>
      <c r="BL13" s="43"/>
      <c r="BW13" s="23"/>
      <c r="BX13" s="23"/>
      <c r="BY13" s="23"/>
    </row>
    <row r="14" spans="2:77" s="41" customFormat="1" ht="6.75" customHeight="1">
      <c r="B14" s="44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39"/>
      <c r="AZ14" s="39"/>
      <c r="BA14" s="40"/>
      <c r="BW14" s="29"/>
      <c r="BX14" s="23"/>
      <c r="BY14" s="23"/>
    </row>
    <row r="15" spans="2:77" s="41" customFormat="1" ht="11.25" customHeight="1">
      <c r="B15" s="44"/>
      <c r="C15" s="390" t="s">
        <v>155</v>
      </c>
      <c r="D15" s="391"/>
      <c r="E15" s="391"/>
      <c r="F15" s="391"/>
      <c r="G15" s="391"/>
      <c r="H15" s="391"/>
      <c r="I15" s="391"/>
      <c r="J15" s="391"/>
      <c r="K15" s="391"/>
      <c r="L15" s="391"/>
      <c r="M15" s="391"/>
      <c r="N15" s="391"/>
      <c r="O15" s="391"/>
      <c r="P15" s="391"/>
      <c r="Q15" s="391"/>
      <c r="R15" s="391"/>
      <c r="S15" s="391"/>
      <c r="T15" s="391"/>
      <c r="U15" s="391"/>
      <c r="V15" s="391"/>
      <c r="W15" s="391"/>
      <c r="X15" s="391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7"/>
      <c r="BW15" s="23"/>
      <c r="BX15" s="23"/>
      <c r="BY15" s="23"/>
    </row>
    <row r="16" spans="2:77" s="41" customFormat="1" ht="11.25" customHeight="1">
      <c r="B16" s="44"/>
      <c r="C16" s="391"/>
      <c r="D16" s="391"/>
      <c r="E16" s="391"/>
      <c r="F16" s="391"/>
      <c r="G16" s="391"/>
      <c r="H16" s="391"/>
      <c r="I16" s="391"/>
      <c r="J16" s="391"/>
      <c r="K16" s="391"/>
      <c r="L16" s="391"/>
      <c r="M16" s="391"/>
      <c r="N16" s="391"/>
      <c r="O16" s="391"/>
      <c r="P16" s="391"/>
      <c r="Q16" s="391"/>
      <c r="R16" s="391"/>
      <c r="S16" s="391"/>
      <c r="T16" s="391"/>
      <c r="U16" s="391"/>
      <c r="V16" s="391"/>
      <c r="W16" s="391"/>
      <c r="X16" s="391"/>
      <c r="Y16" s="372" t="s">
        <v>112</v>
      </c>
      <c r="Z16" s="372"/>
      <c r="AD16" s="38"/>
      <c r="AE16" s="38"/>
      <c r="AF16" s="38"/>
      <c r="AG16" s="38"/>
      <c r="AH16" s="38"/>
      <c r="AI16" s="392" t="s">
        <v>0</v>
      </c>
      <c r="AJ16" s="392"/>
      <c r="AK16" s="392"/>
      <c r="AL16" s="393"/>
      <c r="AM16" s="393"/>
      <c r="AN16" s="393"/>
      <c r="AO16" s="393"/>
      <c r="AP16" s="393"/>
      <c r="AQ16" s="393"/>
      <c r="AR16" s="393"/>
      <c r="AS16" s="393"/>
      <c r="AT16" s="393"/>
      <c r="AU16" s="393"/>
      <c r="AV16" s="393"/>
      <c r="AW16" s="393"/>
      <c r="AX16" s="393"/>
      <c r="AY16" s="393"/>
      <c r="AZ16" s="393"/>
      <c r="BA16" s="48"/>
      <c r="BW16" s="29"/>
      <c r="BX16" s="23"/>
      <c r="BY16" s="23"/>
    </row>
    <row r="17" spans="2:77" s="41" customFormat="1" ht="11.25" customHeight="1">
      <c r="B17" s="44"/>
      <c r="C17" s="391"/>
      <c r="D17" s="391"/>
      <c r="E17" s="391"/>
      <c r="F17" s="391"/>
      <c r="G17" s="391"/>
      <c r="H17" s="391"/>
      <c r="I17" s="391"/>
      <c r="J17" s="391"/>
      <c r="K17" s="391"/>
      <c r="L17" s="391"/>
      <c r="M17" s="391"/>
      <c r="N17" s="391"/>
      <c r="O17" s="391"/>
      <c r="P17" s="391"/>
      <c r="Q17" s="391"/>
      <c r="R17" s="391"/>
      <c r="S17" s="391"/>
      <c r="T17" s="391"/>
      <c r="U17" s="391"/>
      <c r="V17" s="391"/>
      <c r="W17" s="391"/>
      <c r="X17" s="391"/>
      <c r="Y17" s="372"/>
      <c r="Z17" s="372"/>
      <c r="AA17" s="49"/>
      <c r="AB17" s="49"/>
      <c r="AC17" s="49"/>
      <c r="AD17" s="49"/>
      <c r="AE17" s="49"/>
      <c r="AF17" s="38"/>
      <c r="AG17" s="38"/>
      <c r="AH17" s="38"/>
      <c r="AI17" s="392"/>
      <c r="AJ17" s="392"/>
      <c r="AK17" s="392"/>
      <c r="AL17" s="393"/>
      <c r="AM17" s="393"/>
      <c r="AN17" s="393"/>
      <c r="AO17" s="393"/>
      <c r="AP17" s="393"/>
      <c r="AQ17" s="393"/>
      <c r="AR17" s="393"/>
      <c r="AS17" s="393"/>
      <c r="AT17" s="393"/>
      <c r="AU17" s="393"/>
      <c r="AV17" s="393"/>
      <c r="AW17" s="393"/>
      <c r="AX17" s="393"/>
      <c r="AY17" s="393"/>
      <c r="AZ17" s="393"/>
      <c r="BA17" s="48"/>
      <c r="BW17" s="23"/>
      <c r="BX17" s="23"/>
      <c r="BY17" s="23"/>
    </row>
    <row r="18" spans="2:77" s="41" customFormat="1" ht="11.25" customHeight="1">
      <c r="B18" s="44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50"/>
      <c r="AC18" s="50"/>
      <c r="AD18" s="394" t="s">
        <v>4</v>
      </c>
      <c r="AE18" s="394"/>
      <c r="AF18" s="394"/>
      <c r="AG18" s="394"/>
      <c r="AH18" s="394"/>
      <c r="AI18" s="394"/>
      <c r="AJ18" s="385"/>
      <c r="AK18" s="385"/>
      <c r="AL18" s="385"/>
      <c r="AM18" s="385"/>
      <c r="AN18" s="385"/>
      <c r="AO18" s="385"/>
      <c r="AP18" s="385"/>
      <c r="AQ18" s="385"/>
      <c r="AR18" s="385"/>
      <c r="AS18" s="385"/>
      <c r="AT18" s="385"/>
      <c r="AU18" s="385"/>
      <c r="AV18" s="385"/>
      <c r="AW18" s="385"/>
      <c r="AX18" s="385"/>
      <c r="AY18" s="385"/>
      <c r="AZ18" s="385"/>
      <c r="BA18" s="51"/>
      <c r="BW18" s="29"/>
      <c r="BX18" s="23"/>
      <c r="BY18" s="23"/>
    </row>
    <row r="19" spans="2:77" s="41" customFormat="1" ht="11.25" customHeight="1">
      <c r="B19" s="44"/>
      <c r="C19" s="395"/>
      <c r="D19" s="396"/>
      <c r="E19" s="396"/>
      <c r="F19" s="396"/>
      <c r="G19" s="396"/>
      <c r="H19" s="396"/>
      <c r="I19" s="396"/>
      <c r="J19" s="396"/>
      <c r="K19" s="396"/>
      <c r="L19" s="396"/>
      <c r="M19" s="396"/>
      <c r="N19" s="396"/>
      <c r="O19" s="396"/>
      <c r="P19" s="396"/>
      <c r="Q19" s="396"/>
      <c r="R19" s="396"/>
      <c r="S19" s="396"/>
      <c r="T19" s="396"/>
      <c r="U19" s="396"/>
      <c r="V19" s="396"/>
      <c r="W19" s="396"/>
      <c r="X19" s="396"/>
      <c r="Y19" s="396"/>
      <c r="Z19" s="396"/>
      <c r="AA19" s="396"/>
      <c r="AB19" s="46"/>
      <c r="AC19" s="46"/>
      <c r="AD19" s="384"/>
      <c r="AE19" s="384"/>
      <c r="AF19" s="384"/>
      <c r="AG19" s="384"/>
      <c r="AH19" s="384"/>
      <c r="AI19" s="384"/>
      <c r="AJ19" s="386"/>
      <c r="AK19" s="386"/>
      <c r="AL19" s="386"/>
      <c r="AM19" s="386"/>
      <c r="AN19" s="386"/>
      <c r="AO19" s="386"/>
      <c r="AP19" s="386"/>
      <c r="AQ19" s="386"/>
      <c r="AR19" s="386"/>
      <c r="AS19" s="386"/>
      <c r="AT19" s="386"/>
      <c r="AU19" s="386"/>
      <c r="AV19" s="386"/>
      <c r="AW19" s="386"/>
      <c r="AX19" s="386"/>
      <c r="AY19" s="386"/>
      <c r="AZ19" s="386"/>
      <c r="BA19" s="51"/>
      <c r="BW19" s="23"/>
      <c r="BX19" s="23"/>
      <c r="BY19" s="23"/>
    </row>
    <row r="20" spans="2:77" s="41" customFormat="1" ht="11.25" customHeight="1">
      <c r="B20" s="44"/>
      <c r="C20" s="396"/>
      <c r="D20" s="396"/>
      <c r="E20" s="396"/>
      <c r="F20" s="396"/>
      <c r="G20" s="396"/>
      <c r="H20" s="396"/>
      <c r="I20" s="396"/>
      <c r="J20" s="396"/>
      <c r="K20" s="396"/>
      <c r="L20" s="396"/>
      <c r="M20" s="396"/>
      <c r="N20" s="396"/>
      <c r="O20" s="396"/>
      <c r="P20" s="396"/>
      <c r="Q20" s="396"/>
      <c r="R20" s="396"/>
      <c r="S20" s="396"/>
      <c r="T20" s="396"/>
      <c r="U20" s="396"/>
      <c r="V20" s="396"/>
      <c r="W20" s="396"/>
      <c r="X20" s="396"/>
      <c r="Y20" s="396"/>
      <c r="Z20" s="396"/>
      <c r="AA20" s="396"/>
      <c r="AB20" s="52"/>
      <c r="AC20" s="52"/>
      <c r="AD20" s="383" t="s">
        <v>1</v>
      </c>
      <c r="AE20" s="383"/>
      <c r="AF20" s="383"/>
      <c r="AG20" s="383"/>
      <c r="AH20" s="383"/>
      <c r="AI20" s="383"/>
      <c r="AJ20" s="397"/>
      <c r="AK20" s="397"/>
      <c r="AL20" s="397"/>
      <c r="AM20" s="397"/>
      <c r="AN20" s="397"/>
      <c r="AO20" s="397"/>
      <c r="AP20" s="397"/>
      <c r="AQ20" s="397"/>
      <c r="AR20" s="397"/>
      <c r="AS20" s="397"/>
      <c r="AT20" s="397"/>
      <c r="AU20" s="397"/>
      <c r="AV20" s="397"/>
      <c r="AW20" s="397"/>
      <c r="AX20" s="397"/>
      <c r="AY20" s="397"/>
      <c r="AZ20" s="397"/>
      <c r="BA20" s="51"/>
      <c r="BW20" s="29"/>
      <c r="BX20" s="23"/>
      <c r="BY20" s="23"/>
    </row>
    <row r="21" spans="2:77" s="41" customFormat="1" ht="11.25" customHeight="1">
      <c r="B21" s="44"/>
      <c r="C21" s="396"/>
      <c r="D21" s="396"/>
      <c r="E21" s="396"/>
      <c r="F21" s="396"/>
      <c r="G21" s="396"/>
      <c r="H21" s="396"/>
      <c r="I21" s="396"/>
      <c r="J21" s="396"/>
      <c r="K21" s="396"/>
      <c r="L21" s="396"/>
      <c r="M21" s="396"/>
      <c r="N21" s="396"/>
      <c r="O21" s="396"/>
      <c r="P21" s="396"/>
      <c r="Q21" s="396"/>
      <c r="R21" s="396"/>
      <c r="S21" s="396"/>
      <c r="T21" s="396"/>
      <c r="U21" s="396"/>
      <c r="V21" s="396"/>
      <c r="W21" s="396"/>
      <c r="X21" s="396"/>
      <c r="Y21" s="396"/>
      <c r="Z21" s="396"/>
      <c r="AA21" s="396"/>
      <c r="AB21" s="52"/>
      <c r="AC21" s="52"/>
      <c r="AD21" s="384"/>
      <c r="AE21" s="384"/>
      <c r="AF21" s="384"/>
      <c r="AG21" s="384"/>
      <c r="AH21" s="384"/>
      <c r="AI21" s="384"/>
      <c r="AJ21" s="398"/>
      <c r="AK21" s="398"/>
      <c r="AL21" s="398"/>
      <c r="AM21" s="398"/>
      <c r="AN21" s="398"/>
      <c r="AO21" s="398"/>
      <c r="AP21" s="398"/>
      <c r="AQ21" s="398"/>
      <c r="AR21" s="398"/>
      <c r="AS21" s="398"/>
      <c r="AT21" s="398"/>
      <c r="AU21" s="398"/>
      <c r="AV21" s="398"/>
      <c r="AW21" s="398"/>
      <c r="AX21" s="398"/>
      <c r="AY21" s="398"/>
      <c r="AZ21" s="398"/>
      <c r="BA21" s="51"/>
      <c r="BW21" s="23"/>
      <c r="BX21" s="23"/>
      <c r="BY21" s="23"/>
    </row>
    <row r="22" spans="2:77" s="41" customFormat="1" ht="11.25" customHeight="1">
      <c r="B22" s="44"/>
      <c r="C22" s="396"/>
      <c r="D22" s="396"/>
      <c r="E22" s="396"/>
      <c r="F22" s="396"/>
      <c r="G22" s="396"/>
      <c r="H22" s="396"/>
      <c r="I22" s="396"/>
      <c r="J22" s="396"/>
      <c r="K22" s="396"/>
      <c r="L22" s="396"/>
      <c r="M22" s="396"/>
      <c r="N22" s="396"/>
      <c r="O22" s="396"/>
      <c r="P22" s="396"/>
      <c r="Q22" s="396"/>
      <c r="R22" s="396"/>
      <c r="S22" s="396"/>
      <c r="T22" s="396"/>
      <c r="U22" s="396"/>
      <c r="V22" s="396"/>
      <c r="W22" s="396"/>
      <c r="X22" s="396"/>
      <c r="Y22" s="396"/>
      <c r="Z22" s="396"/>
      <c r="AA22" s="396"/>
      <c r="AD22" s="383" t="s">
        <v>2</v>
      </c>
      <c r="AE22" s="383"/>
      <c r="AF22" s="383"/>
      <c r="AG22" s="383"/>
      <c r="AH22" s="383"/>
      <c r="AI22" s="383"/>
      <c r="AJ22" s="385"/>
      <c r="AK22" s="385"/>
      <c r="AL22" s="385"/>
      <c r="AM22" s="385"/>
      <c r="AN22" s="385"/>
      <c r="AO22" s="385"/>
      <c r="AP22" s="385"/>
      <c r="AQ22" s="385"/>
      <c r="AR22" s="385"/>
      <c r="AS22" s="385"/>
      <c r="AT22" s="385"/>
      <c r="AU22" s="385"/>
      <c r="AV22" s="385"/>
      <c r="AW22" s="385"/>
      <c r="AX22" s="385"/>
      <c r="AY22" s="385"/>
      <c r="AZ22" s="385"/>
      <c r="BA22" s="51"/>
      <c r="BW22" s="29"/>
      <c r="BX22" s="23"/>
      <c r="BY22" s="23"/>
    </row>
    <row r="23" spans="2:77" s="41" customFormat="1" ht="11.25" customHeight="1">
      <c r="B23" s="44"/>
      <c r="C23" s="396"/>
      <c r="D23" s="396"/>
      <c r="E23" s="396"/>
      <c r="F23" s="396"/>
      <c r="G23" s="396"/>
      <c r="H23" s="396"/>
      <c r="I23" s="396"/>
      <c r="J23" s="396"/>
      <c r="K23" s="396"/>
      <c r="L23" s="396"/>
      <c r="M23" s="396"/>
      <c r="N23" s="396"/>
      <c r="O23" s="396"/>
      <c r="P23" s="396"/>
      <c r="Q23" s="396"/>
      <c r="R23" s="396"/>
      <c r="S23" s="396"/>
      <c r="T23" s="396"/>
      <c r="U23" s="396"/>
      <c r="V23" s="396"/>
      <c r="W23" s="396"/>
      <c r="X23" s="396"/>
      <c r="Y23" s="396"/>
      <c r="Z23" s="396"/>
      <c r="AA23" s="396"/>
      <c r="AD23" s="384"/>
      <c r="AE23" s="384"/>
      <c r="AF23" s="384"/>
      <c r="AG23" s="384"/>
      <c r="AH23" s="384"/>
      <c r="AI23" s="384"/>
      <c r="AJ23" s="386"/>
      <c r="AK23" s="386"/>
      <c r="AL23" s="386"/>
      <c r="AM23" s="386"/>
      <c r="AN23" s="386"/>
      <c r="AO23" s="386"/>
      <c r="AP23" s="386"/>
      <c r="AQ23" s="386"/>
      <c r="AR23" s="386"/>
      <c r="AS23" s="386"/>
      <c r="AT23" s="386"/>
      <c r="AU23" s="386"/>
      <c r="AV23" s="386"/>
      <c r="AW23" s="386"/>
      <c r="AX23" s="386"/>
      <c r="AY23" s="386"/>
      <c r="AZ23" s="386"/>
      <c r="BA23" s="51"/>
      <c r="BW23" s="23"/>
      <c r="BX23" s="23"/>
      <c r="BY23" s="23"/>
    </row>
    <row r="24" spans="2:77" s="41" customFormat="1" ht="11.25" customHeight="1">
      <c r="B24" s="44"/>
      <c r="C24" s="396"/>
      <c r="D24" s="396"/>
      <c r="E24" s="396"/>
      <c r="F24" s="396"/>
      <c r="G24" s="396"/>
      <c r="H24" s="396"/>
      <c r="I24" s="396"/>
      <c r="J24" s="396"/>
      <c r="K24" s="396"/>
      <c r="L24" s="396"/>
      <c r="M24" s="396"/>
      <c r="N24" s="396"/>
      <c r="O24" s="396"/>
      <c r="P24" s="396"/>
      <c r="Q24" s="396"/>
      <c r="R24" s="396"/>
      <c r="S24" s="396"/>
      <c r="T24" s="396"/>
      <c r="U24" s="396"/>
      <c r="V24" s="396"/>
      <c r="W24" s="396"/>
      <c r="X24" s="396"/>
      <c r="Y24" s="396"/>
      <c r="Z24" s="396"/>
      <c r="AA24" s="396"/>
      <c r="AD24" s="383" t="s">
        <v>5</v>
      </c>
      <c r="AE24" s="383"/>
      <c r="AF24" s="383"/>
      <c r="AG24" s="383"/>
      <c r="AH24" s="383"/>
      <c r="AI24" s="383"/>
      <c r="AJ24" s="387"/>
      <c r="AK24" s="387"/>
      <c r="AL24" s="387"/>
      <c r="AM24" s="387"/>
      <c r="AN24" s="387"/>
      <c r="AO24" s="387"/>
      <c r="AP24" s="387"/>
      <c r="AQ24" s="387"/>
      <c r="AR24" s="387"/>
      <c r="AS24" s="387"/>
      <c r="AT24" s="387"/>
      <c r="AU24" s="387"/>
      <c r="AV24" s="387"/>
      <c r="AW24" s="387"/>
      <c r="AX24" s="387"/>
      <c r="AY24" s="387"/>
      <c r="AZ24" s="387"/>
      <c r="BA24" s="51"/>
      <c r="BW24" s="29"/>
      <c r="BX24" s="23"/>
      <c r="BY24" s="23"/>
    </row>
    <row r="25" spans="2:77" s="41" customFormat="1" ht="11.25" customHeight="1">
      <c r="B25" s="44"/>
      <c r="AD25" s="384"/>
      <c r="AE25" s="384"/>
      <c r="AF25" s="384"/>
      <c r="AG25" s="384"/>
      <c r="AH25" s="384"/>
      <c r="AI25" s="384"/>
      <c r="AJ25" s="388"/>
      <c r="AK25" s="388"/>
      <c r="AL25" s="388"/>
      <c r="AM25" s="388"/>
      <c r="AN25" s="388"/>
      <c r="AO25" s="388"/>
      <c r="AP25" s="388"/>
      <c r="AQ25" s="388"/>
      <c r="AR25" s="388"/>
      <c r="AS25" s="388"/>
      <c r="AT25" s="388"/>
      <c r="AU25" s="388"/>
      <c r="AV25" s="388"/>
      <c r="AW25" s="388"/>
      <c r="AX25" s="388"/>
      <c r="AY25" s="388"/>
      <c r="AZ25" s="388"/>
      <c r="BA25" s="51"/>
      <c r="BW25" s="23"/>
      <c r="BX25" s="23"/>
      <c r="BY25" s="23"/>
    </row>
    <row r="26" spans="2:77" s="41" customFormat="1" ht="6.75" customHeight="1">
      <c r="B26" s="44"/>
      <c r="BA26" s="51"/>
      <c r="BW26" s="29"/>
      <c r="BX26" s="23"/>
      <c r="BY26" s="23"/>
    </row>
    <row r="27" spans="2:77" s="41" customFormat="1" ht="11.25" customHeight="1">
      <c r="B27" s="44"/>
      <c r="C27" s="389" t="s">
        <v>65</v>
      </c>
      <c r="D27" s="389"/>
      <c r="E27" s="389"/>
      <c r="F27" s="389"/>
      <c r="G27" s="389"/>
      <c r="H27" s="389"/>
      <c r="I27" s="389"/>
      <c r="J27" s="389"/>
      <c r="K27" s="389"/>
      <c r="L27" s="389"/>
      <c r="M27" s="389"/>
      <c r="N27" s="389"/>
      <c r="O27" s="389"/>
      <c r="P27" s="389"/>
      <c r="Q27" s="389"/>
      <c r="R27" s="389"/>
      <c r="S27" s="389"/>
      <c r="T27" s="389"/>
      <c r="U27" s="389"/>
      <c r="V27" s="389"/>
      <c r="W27" s="389"/>
      <c r="X27" s="389"/>
      <c r="Y27" s="389"/>
      <c r="Z27" s="389"/>
      <c r="AA27" s="389"/>
      <c r="AB27" s="389"/>
      <c r="AC27" s="389"/>
      <c r="AD27" s="389"/>
      <c r="AE27" s="389"/>
      <c r="AF27" s="389"/>
      <c r="AG27" s="389"/>
      <c r="AH27" s="389"/>
      <c r="AI27" s="389"/>
      <c r="AJ27" s="389"/>
      <c r="AK27" s="389"/>
      <c r="AL27" s="389"/>
      <c r="AM27" s="389"/>
      <c r="AN27" s="389"/>
      <c r="AO27" s="389"/>
      <c r="AP27" s="389"/>
      <c r="AQ27" s="389"/>
      <c r="AR27" s="389"/>
      <c r="AS27" s="389"/>
      <c r="AT27" s="389"/>
      <c r="AU27" s="389"/>
      <c r="AV27" s="389"/>
      <c r="AW27" s="389"/>
      <c r="AX27" s="389"/>
      <c r="AY27" s="389"/>
      <c r="AZ27" s="389"/>
      <c r="BA27" s="51"/>
      <c r="BW27" s="23"/>
      <c r="BX27" s="23"/>
      <c r="BY27" s="23"/>
    </row>
    <row r="28" spans="2:77" s="41" customFormat="1" ht="11.25" customHeight="1">
      <c r="B28" s="44"/>
      <c r="C28" s="389"/>
      <c r="D28" s="389"/>
      <c r="E28" s="389"/>
      <c r="F28" s="389"/>
      <c r="G28" s="389"/>
      <c r="H28" s="389"/>
      <c r="I28" s="389"/>
      <c r="J28" s="389"/>
      <c r="K28" s="389"/>
      <c r="L28" s="389"/>
      <c r="M28" s="389"/>
      <c r="N28" s="389"/>
      <c r="O28" s="389"/>
      <c r="P28" s="389"/>
      <c r="Q28" s="389"/>
      <c r="R28" s="389"/>
      <c r="S28" s="389"/>
      <c r="T28" s="389"/>
      <c r="U28" s="389"/>
      <c r="V28" s="389"/>
      <c r="W28" s="389"/>
      <c r="X28" s="389"/>
      <c r="Y28" s="389"/>
      <c r="Z28" s="389"/>
      <c r="AA28" s="389"/>
      <c r="AB28" s="389"/>
      <c r="AC28" s="389"/>
      <c r="AD28" s="389"/>
      <c r="AE28" s="389"/>
      <c r="AF28" s="389"/>
      <c r="AG28" s="389"/>
      <c r="AH28" s="389"/>
      <c r="AI28" s="389"/>
      <c r="AJ28" s="389"/>
      <c r="AK28" s="389"/>
      <c r="AL28" s="389"/>
      <c r="AM28" s="389"/>
      <c r="AN28" s="389"/>
      <c r="AO28" s="389"/>
      <c r="AP28" s="389"/>
      <c r="AQ28" s="389"/>
      <c r="AR28" s="389"/>
      <c r="AS28" s="389"/>
      <c r="AT28" s="389"/>
      <c r="AU28" s="389"/>
      <c r="AV28" s="389"/>
      <c r="AW28" s="389"/>
      <c r="AX28" s="389"/>
      <c r="AY28" s="389"/>
      <c r="AZ28" s="389"/>
      <c r="BA28" s="47"/>
      <c r="BW28" s="29"/>
      <c r="BX28" s="23"/>
      <c r="BY28" s="23"/>
    </row>
    <row r="29" spans="2:77" s="41" customFormat="1" ht="6" customHeight="1">
      <c r="B29" s="44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7"/>
      <c r="BW29" s="23"/>
      <c r="BX29" s="23"/>
      <c r="BY29" s="23"/>
    </row>
    <row r="30" spans="2:77" s="41" customFormat="1" ht="20.149999999999999" customHeight="1">
      <c r="B30" s="44"/>
      <c r="C30" s="233" t="s">
        <v>66</v>
      </c>
      <c r="D30" s="233"/>
      <c r="E30" s="233"/>
      <c r="F30" s="233"/>
      <c r="G30" s="233"/>
      <c r="H30" s="233"/>
      <c r="I30" s="233"/>
      <c r="J30" s="233"/>
      <c r="K30" s="233"/>
      <c r="L30" s="233"/>
      <c r="M30" s="233"/>
      <c r="N30" s="233"/>
      <c r="O30" s="233"/>
      <c r="P30" s="233"/>
      <c r="Q30" s="233"/>
      <c r="R30" s="233"/>
      <c r="S30" s="233"/>
      <c r="T30" s="233"/>
      <c r="U30" s="233"/>
      <c r="V30" s="233"/>
      <c r="W30" s="241"/>
      <c r="X30" s="241"/>
      <c r="Y30" s="241"/>
      <c r="Z30" s="241"/>
      <c r="AA30" s="241"/>
      <c r="AB30" s="241"/>
      <c r="AC30" s="241"/>
      <c r="AD30" s="241"/>
      <c r="AE30" s="241"/>
      <c r="AF30" s="241"/>
      <c r="AG30" s="241"/>
      <c r="AH30" s="241"/>
      <c r="AI30" s="241"/>
      <c r="AJ30" s="241"/>
      <c r="AK30" s="241"/>
      <c r="AL30" s="241"/>
      <c r="AM30" s="241"/>
      <c r="AN30" s="241"/>
      <c r="AO30" s="241"/>
      <c r="AP30" s="241"/>
      <c r="AQ30" s="241"/>
      <c r="AR30" s="241"/>
      <c r="AS30" s="241"/>
      <c r="AT30" s="241"/>
      <c r="AU30" s="241"/>
      <c r="AV30" s="241"/>
      <c r="AW30" s="241"/>
      <c r="AX30" s="241"/>
      <c r="AY30" s="241"/>
      <c r="AZ30" s="241"/>
      <c r="BA30" s="47"/>
      <c r="BD30" s="232"/>
      <c r="BE30" s="408"/>
      <c r="BF30" s="408"/>
      <c r="BG30" s="408"/>
      <c r="BH30" s="408"/>
      <c r="BI30" s="408"/>
      <c r="BJ30" s="408"/>
      <c r="BK30" s="408"/>
      <c r="BL30" s="408"/>
      <c r="BM30" s="408"/>
      <c r="BN30" s="408"/>
      <c r="BW30" s="29"/>
      <c r="BX30" s="23"/>
      <c r="BY30" s="23"/>
    </row>
    <row r="31" spans="2:77" s="41" customFormat="1" ht="20.149999999999999" customHeight="1">
      <c r="B31" s="53"/>
      <c r="C31" s="233"/>
      <c r="D31" s="233"/>
      <c r="E31" s="233"/>
      <c r="F31" s="233"/>
      <c r="G31" s="233"/>
      <c r="H31" s="233"/>
      <c r="I31" s="233"/>
      <c r="J31" s="233"/>
      <c r="K31" s="233"/>
      <c r="L31" s="233"/>
      <c r="M31" s="233"/>
      <c r="N31" s="233"/>
      <c r="O31" s="233"/>
      <c r="P31" s="233"/>
      <c r="Q31" s="233"/>
      <c r="R31" s="233"/>
      <c r="S31" s="233"/>
      <c r="T31" s="233"/>
      <c r="U31" s="233"/>
      <c r="V31" s="233"/>
      <c r="W31" s="242"/>
      <c r="X31" s="242"/>
      <c r="Y31" s="242"/>
      <c r="Z31" s="242"/>
      <c r="AA31" s="242"/>
      <c r="AB31" s="242"/>
      <c r="AC31" s="242"/>
      <c r="AD31" s="242"/>
      <c r="AE31" s="242"/>
      <c r="AF31" s="242"/>
      <c r="AG31" s="242"/>
      <c r="AH31" s="242"/>
      <c r="AI31" s="242"/>
      <c r="AJ31" s="242"/>
      <c r="AK31" s="242"/>
      <c r="AL31" s="242"/>
      <c r="AM31" s="242"/>
      <c r="AN31" s="242"/>
      <c r="AO31" s="242"/>
      <c r="AP31" s="242"/>
      <c r="AQ31" s="242"/>
      <c r="AR31" s="242"/>
      <c r="AS31" s="242"/>
      <c r="AT31" s="242"/>
      <c r="AU31" s="242"/>
      <c r="AV31" s="242"/>
      <c r="AW31" s="242"/>
      <c r="AX31" s="242"/>
      <c r="AY31" s="242"/>
      <c r="AZ31" s="242"/>
      <c r="BA31" s="47"/>
      <c r="BD31" s="408"/>
      <c r="BE31" s="408"/>
      <c r="BF31" s="408"/>
      <c r="BG31" s="408"/>
      <c r="BH31" s="408"/>
      <c r="BI31" s="408"/>
      <c r="BJ31" s="408"/>
      <c r="BK31" s="408"/>
      <c r="BL31" s="408"/>
      <c r="BM31" s="408"/>
      <c r="BN31" s="408"/>
      <c r="BW31" s="23"/>
      <c r="BX31" s="23"/>
      <c r="BY31" s="23"/>
    </row>
    <row r="32" spans="2:77" s="41" customFormat="1" ht="6.75" customHeight="1">
      <c r="B32" s="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7"/>
      <c r="BW32" s="29"/>
      <c r="BX32" s="23"/>
      <c r="BY32" s="23"/>
    </row>
    <row r="33" spans="2:77" s="41" customFormat="1" ht="9.9" customHeight="1">
      <c r="B33" s="53"/>
      <c r="C33" s="233" t="s">
        <v>67</v>
      </c>
      <c r="D33" s="233"/>
      <c r="E33" s="233"/>
      <c r="F33" s="233"/>
      <c r="G33" s="233"/>
      <c r="H33" s="233"/>
      <c r="I33" s="233"/>
      <c r="J33" s="233"/>
      <c r="K33" s="233"/>
      <c r="L33" s="233"/>
      <c r="M33" s="233"/>
      <c r="N33" s="233"/>
      <c r="O33" s="233"/>
      <c r="P33" s="233"/>
      <c r="Q33" s="233"/>
      <c r="R33" s="233"/>
      <c r="S33" s="233"/>
      <c r="T33" s="233"/>
      <c r="U33" s="233"/>
      <c r="V33" s="233"/>
      <c r="W33" s="234"/>
      <c r="X33" s="234"/>
      <c r="Y33" s="234"/>
      <c r="Z33" s="234"/>
      <c r="AA33" s="234"/>
      <c r="AB33" s="234"/>
      <c r="AC33" s="234"/>
      <c r="AD33" s="234"/>
      <c r="AE33" s="234"/>
      <c r="AF33" s="234"/>
      <c r="AG33" s="234"/>
      <c r="AH33" s="234"/>
      <c r="AI33" s="234"/>
      <c r="AJ33" s="234"/>
      <c r="AK33" s="234"/>
      <c r="AL33" s="234"/>
      <c r="AM33" s="234"/>
      <c r="AN33" s="234"/>
      <c r="AO33" s="234"/>
      <c r="AP33" s="234"/>
      <c r="AQ33" s="234"/>
      <c r="AR33" s="234"/>
      <c r="AS33" s="234"/>
      <c r="AT33" s="234"/>
      <c r="AU33" s="234"/>
      <c r="AV33" s="234"/>
      <c r="AW33" s="234"/>
      <c r="AX33" s="234"/>
      <c r="AY33" s="234"/>
      <c r="AZ33" s="234"/>
      <c r="BA33" s="154"/>
      <c r="BB33" s="155"/>
      <c r="BC33" s="155"/>
      <c r="BD33" s="54" t="s">
        <v>63</v>
      </c>
      <c r="BE33" s="155"/>
      <c r="BF33" s="155"/>
      <c r="BG33" s="155"/>
      <c r="BH33" s="155"/>
      <c r="BI33" s="155"/>
      <c r="BJ33" s="155"/>
      <c r="BW33" s="23"/>
      <c r="BX33" s="23"/>
      <c r="BY33" s="23"/>
    </row>
    <row r="34" spans="2:77" s="41" customFormat="1" ht="9.9" customHeight="1">
      <c r="B34" s="53"/>
      <c r="C34" s="233"/>
      <c r="D34" s="233"/>
      <c r="E34" s="233"/>
      <c r="F34" s="233"/>
      <c r="G34" s="233"/>
      <c r="H34" s="233"/>
      <c r="I34" s="233"/>
      <c r="J34" s="233"/>
      <c r="K34" s="233"/>
      <c r="L34" s="233"/>
      <c r="M34" s="233"/>
      <c r="N34" s="233"/>
      <c r="O34" s="233"/>
      <c r="P34" s="233"/>
      <c r="Q34" s="233"/>
      <c r="R34" s="233"/>
      <c r="S34" s="233"/>
      <c r="T34" s="233"/>
      <c r="U34" s="233"/>
      <c r="V34" s="233"/>
      <c r="W34" s="235"/>
      <c r="X34" s="235"/>
      <c r="Y34" s="235"/>
      <c r="Z34" s="235"/>
      <c r="AA34" s="235"/>
      <c r="AB34" s="235"/>
      <c r="AC34" s="235"/>
      <c r="AD34" s="235"/>
      <c r="AE34" s="235"/>
      <c r="AF34" s="235"/>
      <c r="AG34" s="235"/>
      <c r="AH34" s="235"/>
      <c r="AI34" s="235"/>
      <c r="AJ34" s="235"/>
      <c r="AK34" s="235"/>
      <c r="AL34" s="235"/>
      <c r="AM34" s="235"/>
      <c r="AN34" s="235"/>
      <c r="AO34" s="235"/>
      <c r="AP34" s="235"/>
      <c r="AQ34" s="235"/>
      <c r="AR34" s="235"/>
      <c r="AS34" s="235"/>
      <c r="AT34" s="235"/>
      <c r="AU34" s="235"/>
      <c r="AV34" s="235"/>
      <c r="AW34" s="235"/>
      <c r="AX34" s="235"/>
      <c r="AY34" s="235"/>
      <c r="AZ34" s="235"/>
      <c r="BA34" s="156"/>
      <c r="BB34" s="155"/>
      <c r="BC34" s="155"/>
      <c r="BD34" s="54"/>
      <c r="BE34" s="155"/>
      <c r="BF34" s="155"/>
      <c r="BG34" s="155"/>
      <c r="BH34" s="155"/>
      <c r="BI34" s="155"/>
      <c r="BJ34" s="155"/>
      <c r="BW34" s="29"/>
      <c r="BX34" s="23"/>
      <c r="BY34" s="23"/>
    </row>
    <row r="35" spans="2:77" s="41" customFormat="1" ht="6.75" customHeight="1">
      <c r="B35" s="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7"/>
      <c r="BD35" s="54"/>
      <c r="BW35" s="23"/>
      <c r="BX35" s="23"/>
      <c r="BY35" s="23"/>
    </row>
    <row r="36" spans="2:77" s="41" customFormat="1" ht="9.9" customHeight="1">
      <c r="B36" s="53"/>
      <c r="C36" s="233" t="s">
        <v>68</v>
      </c>
      <c r="D36" s="233"/>
      <c r="E36" s="233"/>
      <c r="F36" s="233"/>
      <c r="G36" s="233"/>
      <c r="H36" s="233"/>
      <c r="I36" s="233"/>
      <c r="J36" s="233"/>
      <c r="K36" s="233"/>
      <c r="L36" s="233"/>
      <c r="M36" s="233"/>
      <c r="N36" s="233"/>
      <c r="O36" s="233"/>
      <c r="P36" s="233"/>
      <c r="Q36" s="233"/>
      <c r="R36" s="233"/>
      <c r="S36" s="233"/>
      <c r="T36" s="233"/>
      <c r="U36" s="233"/>
      <c r="V36" s="233"/>
      <c r="W36" s="234"/>
      <c r="X36" s="234"/>
      <c r="Y36" s="234"/>
      <c r="Z36" s="234"/>
      <c r="AA36" s="234"/>
      <c r="AB36" s="234"/>
      <c r="AC36" s="234"/>
      <c r="AD36" s="234"/>
      <c r="AE36" s="234"/>
      <c r="AF36" s="234"/>
      <c r="AG36" s="234"/>
      <c r="AH36" s="234"/>
      <c r="AI36" s="234"/>
      <c r="AJ36" s="234"/>
      <c r="AK36" s="234"/>
      <c r="AL36" s="234"/>
      <c r="AM36" s="234"/>
      <c r="AN36" s="234"/>
      <c r="AO36" s="234"/>
      <c r="AP36" s="234"/>
      <c r="AQ36" s="234"/>
      <c r="AR36" s="234"/>
      <c r="AS36" s="234"/>
      <c r="AT36" s="234"/>
      <c r="AU36" s="234"/>
      <c r="AV36" s="234"/>
      <c r="AW36" s="234"/>
      <c r="AX36" s="234"/>
      <c r="AY36" s="234"/>
      <c r="AZ36" s="234"/>
      <c r="BA36" s="47"/>
      <c r="BD36" s="54"/>
      <c r="BW36" s="29"/>
      <c r="BX36" s="23"/>
      <c r="BY36" s="23"/>
    </row>
    <row r="37" spans="2:77" s="41" customFormat="1" ht="9.9" customHeight="1">
      <c r="B37" s="53"/>
      <c r="C37" s="233"/>
      <c r="D37" s="233"/>
      <c r="E37" s="233"/>
      <c r="F37" s="233"/>
      <c r="G37" s="233"/>
      <c r="H37" s="233"/>
      <c r="I37" s="233"/>
      <c r="J37" s="233"/>
      <c r="K37" s="233"/>
      <c r="L37" s="233"/>
      <c r="M37" s="233"/>
      <c r="N37" s="233"/>
      <c r="O37" s="233"/>
      <c r="P37" s="233"/>
      <c r="Q37" s="233"/>
      <c r="R37" s="233"/>
      <c r="S37" s="233"/>
      <c r="T37" s="233"/>
      <c r="U37" s="233"/>
      <c r="V37" s="233"/>
      <c r="W37" s="235"/>
      <c r="X37" s="235"/>
      <c r="Y37" s="235"/>
      <c r="Z37" s="235"/>
      <c r="AA37" s="235"/>
      <c r="AB37" s="235"/>
      <c r="AC37" s="235"/>
      <c r="AD37" s="235"/>
      <c r="AE37" s="235"/>
      <c r="AF37" s="235"/>
      <c r="AG37" s="235"/>
      <c r="AH37" s="235"/>
      <c r="AI37" s="235"/>
      <c r="AJ37" s="235"/>
      <c r="AK37" s="235"/>
      <c r="AL37" s="235"/>
      <c r="AM37" s="235"/>
      <c r="AN37" s="235"/>
      <c r="AO37" s="235"/>
      <c r="AP37" s="235"/>
      <c r="AQ37" s="235"/>
      <c r="AR37" s="235"/>
      <c r="AS37" s="235"/>
      <c r="AT37" s="235"/>
      <c r="AU37" s="235"/>
      <c r="AV37" s="235"/>
      <c r="AW37" s="235"/>
      <c r="AX37" s="235"/>
      <c r="AY37" s="235"/>
      <c r="AZ37" s="235"/>
      <c r="BA37" s="47"/>
      <c r="BD37" s="54"/>
      <c r="BW37" s="23"/>
      <c r="BX37" s="23"/>
      <c r="BY37" s="23"/>
    </row>
    <row r="38" spans="2:77" s="41" customFormat="1" ht="5.25" customHeight="1">
      <c r="B38" s="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7"/>
      <c r="BW38" s="29"/>
      <c r="BX38" s="23"/>
      <c r="BY38" s="23"/>
    </row>
    <row r="39" spans="2:77" s="41" customFormat="1" ht="9.9" customHeight="1">
      <c r="B39" s="53"/>
      <c r="C39" s="233" t="s">
        <v>70</v>
      </c>
      <c r="D39" s="233"/>
      <c r="E39" s="233"/>
      <c r="F39" s="233"/>
      <c r="G39" s="233"/>
      <c r="H39" s="233"/>
      <c r="I39" s="233"/>
      <c r="J39" s="233"/>
      <c r="K39" s="233"/>
      <c r="L39" s="233"/>
      <c r="M39" s="233"/>
      <c r="N39" s="233"/>
      <c r="O39" s="233"/>
      <c r="P39" s="233"/>
      <c r="Q39" s="233"/>
      <c r="R39" s="233"/>
      <c r="S39" s="233"/>
      <c r="T39" s="233"/>
      <c r="U39" s="233"/>
      <c r="V39" s="233"/>
      <c r="W39" s="234"/>
      <c r="X39" s="234"/>
      <c r="Y39" s="234"/>
      <c r="Z39" s="234"/>
      <c r="AA39" s="234"/>
      <c r="AB39" s="234"/>
      <c r="AC39" s="234"/>
      <c r="AD39" s="234"/>
      <c r="AE39" s="234"/>
      <c r="AF39" s="234"/>
      <c r="AG39" s="234"/>
      <c r="AH39" s="234"/>
      <c r="AI39" s="234"/>
      <c r="AJ39" s="234"/>
      <c r="AK39" s="234"/>
      <c r="AL39" s="234"/>
      <c r="AM39" s="234"/>
      <c r="AN39" s="234"/>
      <c r="AO39" s="234"/>
      <c r="AP39" s="234"/>
      <c r="AQ39" s="234"/>
      <c r="AR39" s="234"/>
      <c r="AS39" s="234"/>
      <c r="AT39" s="234"/>
      <c r="AU39" s="234"/>
      <c r="AV39" s="234"/>
      <c r="AW39" s="234"/>
      <c r="AX39" s="234"/>
      <c r="AY39" s="234"/>
      <c r="AZ39" s="234"/>
      <c r="BA39" s="55"/>
      <c r="BW39" s="23"/>
      <c r="BX39" s="23"/>
      <c r="BY39" s="23"/>
    </row>
    <row r="40" spans="2:77" s="41" customFormat="1" ht="9.9" customHeight="1">
      <c r="B40" s="53"/>
      <c r="C40" s="233"/>
      <c r="D40" s="233"/>
      <c r="E40" s="233"/>
      <c r="F40" s="233"/>
      <c r="G40" s="233"/>
      <c r="H40" s="233"/>
      <c r="I40" s="233"/>
      <c r="J40" s="233"/>
      <c r="K40" s="233"/>
      <c r="L40" s="233"/>
      <c r="M40" s="233"/>
      <c r="N40" s="233"/>
      <c r="O40" s="233"/>
      <c r="P40" s="233"/>
      <c r="Q40" s="233"/>
      <c r="R40" s="233"/>
      <c r="S40" s="233"/>
      <c r="T40" s="233"/>
      <c r="U40" s="233"/>
      <c r="V40" s="233"/>
      <c r="W40" s="235"/>
      <c r="X40" s="235"/>
      <c r="Y40" s="235"/>
      <c r="Z40" s="235"/>
      <c r="AA40" s="235"/>
      <c r="AB40" s="235"/>
      <c r="AC40" s="235"/>
      <c r="AD40" s="235"/>
      <c r="AE40" s="235"/>
      <c r="AF40" s="235"/>
      <c r="AG40" s="235"/>
      <c r="AH40" s="235"/>
      <c r="AI40" s="235"/>
      <c r="AJ40" s="235"/>
      <c r="AK40" s="235"/>
      <c r="AL40" s="235"/>
      <c r="AM40" s="235"/>
      <c r="AN40" s="235"/>
      <c r="AO40" s="235"/>
      <c r="AP40" s="235"/>
      <c r="AQ40" s="235"/>
      <c r="AR40" s="235"/>
      <c r="AS40" s="235"/>
      <c r="AT40" s="235"/>
      <c r="AU40" s="235"/>
      <c r="AV40" s="235"/>
      <c r="AW40" s="235"/>
      <c r="AX40" s="235"/>
      <c r="AY40" s="235"/>
      <c r="AZ40" s="235"/>
      <c r="BA40" s="55"/>
      <c r="BW40" s="29"/>
      <c r="BX40" s="23"/>
      <c r="BY40" s="23"/>
    </row>
    <row r="41" spans="2:77" s="41" customFormat="1" ht="5.25" customHeight="1">
      <c r="B41" s="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W41" s="157"/>
      <c r="X41" s="157"/>
      <c r="Y41" s="157"/>
      <c r="Z41" s="157"/>
      <c r="AA41" s="157"/>
      <c r="AB41" s="157"/>
      <c r="AC41" s="157"/>
      <c r="AD41" s="157"/>
      <c r="AE41" s="157"/>
      <c r="AF41" s="157"/>
      <c r="AG41" s="157"/>
      <c r="AH41" s="157"/>
      <c r="AI41" s="157"/>
      <c r="AJ41" s="157"/>
      <c r="AK41" s="157"/>
      <c r="AL41" s="157"/>
      <c r="AM41" s="157"/>
      <c r="AN41" s="157"/>
      <c r="AO41" s="157"/>
      <c r="AP41" s="157"/>
      <c r="AQ41" s="157"/>
      <c r="AR41" s="157"/>
      <c r="AS41" s="157"/>
      <c r="AT41" s="157"/>
      <c r="AU41" s="157"/>
      <c r="AV41" s="157"/>
      <c r="AW41" s="157"/>
      <c r="AX41" s="157"/>
      <c r="AY41" s="157"/>
      <c r="AZ41" s="157"/>
      <c r="BA41" s="55"/>
      <c r="BW41" s="29"/>
      <c r="BX41" s="23"/>
      <c r="BY41" s="23"/>
    </row>
    <row r="42" spans="2:77" s="41" customFormat="1" ht="9.9" customHeight="1">
      <c r="B42" s="53"/>
      <c r="C42" s="233" t="s">
        <v>71</v>
      </c>
      <c r="D42" s="233"/>
      <c r="E42" s="233"/>
      <c r="F42" s="233"/>
      <c r="G42" s="233"/>
      <c r="H42" s="233"/>
      <c r="I42" s="233"/>
      <c r="J42" s="233"/>
      <c r="K42" s="233"/>
      <c r="L42" s="233"/>
      <c r="M42" s="233"/>
      <c r="N42" s="233"/>
      <c r="O42" s="233"/>
      <c r="P42" s="233"/>
      <c r="Q42" s="233"/>
      <c r="R42" s="233"/>
      <c r="S42" s="233"/>
      <c r="T42" s="233"/>
      <c r="U42" s="233"/>
      <c r="V42" s="233"/>
      <c r="W42" s="234"/>
      <c r="X42" s="234"/>
      <c r="Y42" s="234"/>
      <c r="Z42" s="234"/>
      <c r="AA42" s="155"/>
      <c r="AB42" s="234"/>
      <c r="AC42" s="234"/>
      <c r="AD42" s="234"/>
      <c r="AE42" s="234"/>
      <c r="AF42" s="234"/>
      <c r="AG42" s="234"/>
      <c r="AH42" s="234"/>
      <c r="AI42" s="234"/>
      <c r="AJ42" s="234"/>
      <c r="AK42" s="234"/>
      <c r="AL42" s="234"/>
      <c r="AM42" s="234"/>
      <c r="AN42" s="234"/>
      <c r="AO42" s="234"/>
      <c r="AP42" s="234"/>
      <c r="AQ42" s="234"/>
      <c r="AR42" s="234"/>
      <c r="AS42" s="234"/>
      <c r="AT42" s="234"/>
      <c r="AU42" s="234"/>
      <c r="AV42" s="234"/>
      <c r="AW42" s="234"/>
      <c r="AX42" s="234"/>
      <c r="AY42" s="234"/>
      <c r="AZ42" s="234"/>
      <c r="BA42" s="158"/>
      <c r="BW42" s="23"/>
      <c r="BX42" s="23"/>
      <c r="BY42" s="23"/>
    </row>
    <row r="43" spans="2:77" s="41" customFormat="1" ht="9.9" customHeight="1">
      <c r="B43" s="53"/>
      <c r="C43" s="233"/>
      <c r="D43" s="233"/>
      <c r="E43" s="233"/>
      <c r="F43" s="233"/>
      <c r="G43" s="233"/>
      <c r="H43" s="233"/>
      <c r="I43" s="233"/>
      <c r="J43" s="233"/>
      <c r="K43" s="233"/>
      <c r="L43" s="233"/>
      <c r="M43" s="233"/>
      <c r="N43" s="233"/>
      <c r="O43" s="233"/>
      <c r="P43" s="233"/>
      <c r="Q43" s="233"/>
      <c r="R43" s="233"/>
      <c r="S43" s="233"/>
      <c r="T43" s="233"/>
      <c r="U43" s="233"/>
      <c r="V43" s="233"/>
      <c r="W43" s="235"/>
      <c r="X43" s="235"/>
      <c r="Y43" s="235"/>
      <c r="Z43" s="235"/>
      <c r="AA43" s="159"/>
      <c r="AB43" s="235"/>
      <c r="AC43" s="235"/>
      <c r="AD43" s="235"/>
      <c r="AE43" s="235"/>
      <c r="AF43" s="235"/>
      <c r="AG43" s="235"/>
      <c r="AH43" s="235"/>
      <c r="AI43" s="235"/>
      <c r="AJ43" s="235"/>
      <c r="AK43" s="235"/>
      <c r="AL43" s="235"/>
      <c r="AM43" s="235"/>
      <c r="AN43" s="235"/>
      <c r="AO43" s="235"/>
      <c r="AP43" s="235"/>
      <c r="AQ43" s="235"/>
      <c r="AR43" s="235"/>
      <c r="AS43" s="235"/>
      <c r="AT43" s="235"/>
      <c r="AU43" s="235"/>
      <c r="AV43" s="235"/>
      <c r="AW43" s="235"/>
      <c r="AX43" s="235"/>
      <c r="AY43" s="235"/>
      <c r="AZ43" s="235"/>
      <c r="BA43" s="158"/>
      <c r="BW43" s="29"/>
      <c r="BX43" s="23"/>
      <c r="BY43" s="23"/>
    </row>
    <row r="44" spans="2:77" s="41" customFormat="1" ht="6" customHeight="1" thickBot="1">
      <c r="B44" s="56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9"/>
      <c r="BW44" s="23"/>
      <c r="BX44" s="23"/>
      <c r="BY44" s="23"/>
    </row>
    <row r="45" spans="2:77" ht="11.25" customHeight="1"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1"/>
      <c r="U45" s="61"/>
      <c r="V45" s="62"/>
      <c r="W45" s="62"/>
      <c r="X45" s="62"/>
      <c r="Y45" s="62"/>
      <c r="Z45" s="62"/>
      <c r="AA45" s="62"/>
      <c r="AB45" s="61"/>
      <c r="AC45" s="61"/>
      <c r="AD45" s="62"/>
      <c r="AE45" s="62"/>
      <c r="AF45" s="62"/>
      <c r="AG45" s="62"/>
      <c r="AH45" s="62"/>
      <c r="AI45" s="62"/>
      <c r="AJ45" s="62"/>
      <c r="BW45" s="29"/>
      <c r="BX45" s="23"/>
      <c r="BY45" s="23"/>
    </row>
    <row r="46" spans="2:77" ht="11.25" customHeight="1">
      <c r="B46" s="236" t="s">
        <v>85</v>
      </c>
      <c r="C46" s="236"/>
      <c r="D46" s="236"/>
      <c r="E46" s="236"/>
      <c r="F46" s="236"/>
      <c r="G46" s="236"/>
      <c r="H46" s="236"/>
      <c r="I46" s="236"/>
      <c r="J46" s="237"/>
      <c r="K46" s="238" t="s">
        <v>82</v>
      </c>
      <c r="L46" s="238"/>
      <c r="M46" s="239" t="s">
        <v>80</v>
      </c>
      <c r="N46" s="239"/>
      <c r="O46" s="239"/>
      <c r="P46" s="239"/>
      <c r="Q46" s="239"/>
      <c r="R46" s="239"/>
      <c r="S46" s="240"/>
      <c r="T46" s="240"/>
      <c r="U46" s="240"/>
      <c r="V46" s="240"/>
      <c r="W46" s="240"/>
      <c r="X46" s="240"/>
      <c r="Y46" s="240"/>
      <c r="Z46" s="240"/>
      <c r="AA46" s="240"/>
      <c r="AB46" s="240"/>
      <c r="AC46" s="240"/>
      <c r="AD46" s="240"/>
      <c r="AE46" s="240"/>
      <c r="AF46" s="240"/>
      <c r="AG46" s="240"/>
      <c r="AH46" s="240"/>
      <c r="AI46" s="240"/>
      <c r="AJ46" s="240"/>
      <c r="AK46" s="240"/>
      <c r="AL46" s="240"/>
      <c r="AM46" s="240"/>
      <c r="AN46" s="240"/>
      <c r="AO46" s="240"/>
      <c r="AP46" s="240"/>
      <c r="BW46" s="29"/>
      <c r="BX46" s="23"/>
      <c r="BY46" s="23"/>
    </row>
    <row r="47" spans="2:77" ht="11.25" customHeight="1">
      <c r="B47" s="236"/>
      <c r="C47" s="236"/>
      <c r="D47" s="236"/>
      <c r="E47" s="236"/>
      <c r="F47" s="236"/>
      <c r="G47" s="236"/>
      <c r="H47" s="236"/>
      <c r="I47" s="236"/>
      <c r="J47" s="237"/>
      <c r="K47" s="238"/>
      <c r="L47" s="238"/>
      <c r="M47" s="239"/>
      <c r="N47" s="239"/>
      <c r="O47" s="239"/>
      <c r="P47" s="239"/>
      <c r="Q47" s="239"/>
      <c r="R47" s="239"/>
      <c r="S47" s="240"/>
      <c r="T47" s="240"/>
      <c r="U47" s="240"/>
      <c r="V47" s="240"/>
      <c r="W47" s="240"/>
      <c r="X47" s="240"/>
      <c r="Y47" s="240"/>
      <c r="Z47" s="240"/>
      <c r="AA47" s="240"/>
      <c r="AB47" s="240"/>
      <c r="AC47" s="240"/>
      <c r="AD47" s="240"/>
      <c r="AE47" s="240"/>
      <c r="AF47" s="240"/>
      <c r="AG47" s="240"/>
      <c r="AH47" s="240"/>
      <c r="AI47" s="240"/>
      <c r="AJ47" s="240"/>
      <c r="AK47" s="240"/>
      <c r="AL47" s="240"/>
      <c r="AM47" s="240"/>
      <c r="AN47" s="240"/>
      <c r="AO47" s="240"/>
      <c r="AP47" s="240"/>
      <c r="BW47" s="29"/>
      <c r="BX47" s="23"/>
      <c r="BY47" s="23"/>
    </row>
    <row r="48" spans="2:77" ht="11.25" customHeight="1">
      <c r="B48" s="60"/>
      <c r="C48" s="60"/>
      <c r="D48" s="60"/>
      <c r="E48" s="60"/>
      <c r="F48" s="60"/>
      <c r="G48" s="60"/>
      <c r="H48" s="60"/>
      <c r="I48" s="60"/>
      <c r="J48" s="60"/>
      <c r="K48" s="238" t="s">
        <v>83</v>
      </c>
      <c r="L48" s="238"/>
      <c r="M48" s="239" t="s">
        <v>81</v>
      </c>
      <c r="N48" s="239"/>
      <c r="O48" s="239"/>
      <c r="P48" s="239"/>
      <c r="Q48" s="239"/>
      <c r="R48" s="239"/>
      <c r="S48" s="240"/>
      <c r="T48" s="240"/>
      <c r="U48" s="240"/>
      <c r="V48" s="240"/>
      <c r="W48" s="240"/>
      <c r="X48" s="240"/>
      <c r="Y48" s="240"/>
      <c r="Z48" s="240"/>
      <c r="AA48" s="240"/>
      <c r="AB48" s="240"/>
      <c r="AC48" s="240"/>
      <c r="AD48" s="240"/>
      <c r="AE48" s="240"/>
      <c r="AF48" s="240"/>
      <c r="AG48" s="240"/>
      <c r="AH48" s="240"/>
      <c r="AI48" s="240"/>
      <c r="AJ48" s="240"/>
      <c r="AK48" s="240"/>
      <c r="AL48" s="240"/>
      <c r="AM48" s="240"/>
      <c r="AN48" s="240"/>
      <c r="AO48" s="240"/>
      <c r="AP48" s="240"/>
      <c r="BW48" s="29"/>
      <c r="BX48" s="23"/>
      <c r="BY48" s="23"/>
    </row>
    <row r="49" spans="2:135" ht="11.25" customHeight="1">
      <c r="B49" s="60"/>
      <c r="C49" s="60"/>
      <c r="D49" s="60"/>
      <c r="E49" s="60"/>
      <c r="F49" s="60"/>
      <c r="G49" s="60"/>
      <c r="H49" s="60"/>
      <c r="I49" s="60"/>
      <c r="J49" s="60"/>
      <c r="K49" s="238"/>
      <c r="L49" s="238"/>
      <c r="M49" s="239"/>
      <c r="N49" s="239"/>
      <c r="O49" s="239"/>
      <c r="P49" s="239"/>
      <c r="Q49" s="239"/>
      <c r="R49" s="239"/>
      <c r="S49" s="240"/>
      <c r="T49" s="240"/>
      <c r="U49" s="240"/>
      <c r="V49" s="240"/>
      <c r="W49" s="240"/>
      <c r="X49" s="240"/>
      <c r="Y49" s="240"/>
      <c r="Z49" s="240"/>
      <c r="AA49" s="240"/>
      <c r="AB49" s="240"/>
      <c r="AC49" s="240"/>
      <c r="AD49" s="240"/>
      <c r="AE49" s="240"/>
      <c r="AF49" s="240"/>
      <c r="AG49" s="240"/>
      <c r="AH49" s="240"/>
      <c r="AI49" s="240"/>
      <c r="AJ49" s="240"/>
      <c r="AK49" s="240"/>
      <c r="AL49" s="240"/>
      <c r="AM49" s="240"/>
      <c r="AN49" s="240"/>
      <c r="AO49" s="240"/>
      <c r="AP49" s="240"/>
      <c r="BW49" s="29"/>
      <c r="BX49" s="23"/>
      <c r="BY49" s="23"/>
    </row>
    <row r="50" spans="2:135" ht="11.25" customHeight="1">
      <c r="B50" s="60"/>
      <c r="C50" s="60"/>
      <c r="D50" s="60"/>
      <c r="E50" s="60"/>
      <c r="F50" s="60"/>
      <c r="G50" s="60"/>
      <c r="H50" s="60"/>
      <c r="I50" s="60"/>
      <c r="J50" s="60"/>
      <c r="K50" s="238" t="s">
        <v>84</v>
      </c>
      <c r="L50" s="238"/>
      <c r="M50" s="239" t="s">
        <v>91</v>
      </c>
      <c r="N50" s="239"/>
      <c r="O50" s="239"/>
      <c r="P50" s="239"/>
      <c r="Q50" s="239"/>
      <c r="R50" s="239"/>
      <c r="S50" s="240"/>
      <c r="T50" s="240"/>
      <c r="U50" s="240"/>
      <c r="V50" s="240"/>
      <c r="W50" s="240"/>
      <c r="X50" s="240"/>
      <c r="Y50" s="240"/>
      <c r="Z50" s="240"/>
      <c r="AA50" s="240"/>
      <c r="AB50" s="240"/>
      <c r="AC50" s="240"/>
      <c r="AD50" s="240"/>
      <c r="AE50" s="240"/>
      <c r="AF50" s="240"/>
      <c r="AG50" s="240"/>
      <c r="AH50" s="240"/>
      <c r="AI50" s="240"/>
      <c r="AJ50" s="240"/>
      <c r="AK50" s="240"/>
      <c r="AL50" s="240"/>
      <c r="AM50" s="240"/>
      <c r="AN50" s="240"/>
      <c r="AO50" s="240"/>
      <c r="AP50" s="240"/>
      <c r="BW50" s="29"/>
      <c r="BX50" s="23"/>
      <c r="BY50" s="23"/>
    </row>
    <row r="51" spans="2:135" ht="11.25" customHeight="1">
      <c r="B51" s="60"/>
      <c r="C51" s="60"/>
      <c r="D51" s="60"/>
      <c r="E51" s="60"/>
      <c r="F51" s="60"/>
      <c r="G51" s="60"/>
      <c r="H51" s="60"/>
      <c r="I51" s="60"/>
      <c r="J51" s="60"/>
      <c r="K51" s="238"/>
      <c r="L51" s="238"/>
      <c r="M51" s="239"/>
      <c r="N51" s="239"/>
      <c r="O51" s="239"/>
      <c r="P51" s="239"/>
      <c r="Q51" s="239"/>
      <c r="R51" s="239"/>
      <c r="S51" s="240"/>
      <c r="T51" s="240"/>
      <c r="U51" s="240"/>
      <c r="V51" s="240"/>
      <c r="W51" s="240"/>
      <c r="X51" s="240"/>
      <c r="Y51" s="240"/>
      <c r="Z51" s="240"/>
      <c r="AA51" s="240"/>
      <c r="AB51" s="240"/>
      <c r="AC51" s="240"/>
      <c r="AD51" s="240"/>
      <c r="AE51" s="240"/>
      <c r="AF51" s="240"/>
      <c r="AG51" s="240"/>
      <c r="AH51" s="240"/>
      <c r="AI51" s="240"/>
      <c r="AJ51" s="240"/>
      <c r="AK51" s="240"/>
      <c r="AL51" s="240"/>
      <c r="AM51" s="240"/>
      <c r="AN51" s="240"/>
      <c r="AO51" s="240"/>
      <c r="AP51" s="240"/>
      <c r="BW51" s="29"/>
      <c r="BX51" s="23"/>
      <c r="BY51" s="23"/>
    </row>
    <row r="52" spans="2:135" ht="11.25" customHeight="1">
      <c r="B52" s="60"/>
      <c r="C52" s="60"/>
      <c r="D52" s="60"/>
      <c r="E52" s="60"/>
      <c r="F52" s="60"/>
      <c r="G52" s="60"/>
      <c r="H52" s="60"/>
      <c r="I52" s="60"/>
      <c r="J52" s="60"/>
      <c r="K52" s="238" t="s">
        <v>86</v>
      </c>
      <c r="L52" s="238"/>
      <c r="M52" s="239" t="s">
        <v>79</v>
      </c>
      <c r="N52" s="239"/>
      <c r="O52" s="239"/>
      <c r="P52" s="239"/>
      <c r="Q52" s="239"/>
      <c r="R52" s="239"/>
      <c r="S52" s="240"/>
      <c r="T52" s="240"/>
      <c r="U52" s="240"/>
      <c r="V52" s="240"/>
      <c r="W52" s="240"/>
      <c r="X52" s="240"/>
      <c r="Y52" s="240"/>
      <c r="Z52" s="240"/>
      <c r="AA52" s="240"/>
      <c r="AB52" s="240"/>
      <c r="AC52" s="240"/>
      <c r="AD52" s="240"/>
      <c r="AE52" s="240"/>
      <c r="AF52" s="240"/>
      <c r="AG52" s="240"/>
      <c r="AH52" s="240"/>
      <c r="AI52" s="240"/>
      <c r="AJ52" s="240"/>
      <c r="AK52" s="240"/>
      <c r="AL52" s="240"/>
      <c r="AM52" s="240"/>
      <c r="AN52" s="240"/>
      <c r="AO52" s="240"/>
      <c r="AP52" s="240"/>
      <c r="BW52" s="29"/>
      <c r="BX52" s="23"/>
      <c r="BY52" s="23"/>
    </row>
    <row r="53" spans="2:135" ht="11.25" customHeight="1">
      <c r="B53" s="60"/>
      <c r="C53" s="60"/>
      <c r="D53" s="60"/>
      <c r="E53" s="60"/>
      <c r="F53" s="60"/>
      <c r="G53" s="60"/>
      <c r="H53" s="60"/>
      <c r="I53" s="60"/>
      <c r="J53" s="60"/>
      <c r="K53" s="238"/>
      <c r="L53" s="238"/>
      <c r="M53" s="239"/>
      <c r="N53" s="239"/>
      <c r="O53" s="239"/>
      <c r="P53" s="239"/>
      <c r="Q53" s="239"/>
      <c r="R53" s="239"/>
      <c r="S53" s="240"/>
      <c r="T53" s="240"/>
      <c r="U53" s="240"/>
      <c r="V53" s="240"/>
      <c r="W53" s="240"/>
      <c r="X53" s="240"/>
      <c r="Y53" s="240"/>
      <c r="Z53" s="240"/>
      <c r="AA53" s="240"/>
      <c r="AB53" s="240"/>
      <c r="AC53" s="240"/>
      <c r="AD53" s="240"/>
      <c r="AE53" s="240"/>
      <c r="AF53" s="240"/>
      <c r="AG53" s="240"/>
      <c r="AH53" s="240"/>
      <c r="AI53" s="240"/>
      <c r="AJ53" s="240"/>
      <c r="AK53" s="240"/>
      <c r="AL53" s="240"/>
      <c r="AM53" s="240"/>
      <c r="AN53" s="240"/>
      <c r="AO53" s="240"/>
      <c r="AP53" s="240"/>
      <c r="BW53" s="29"/>
      <c r="BX53" s="23"/>
      <c r="BY53" s="23"/>
    </row>
    <row r="54" spans="2:135" ht="11.25" customHeight="1"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AT54" s="109"/>
      <c r="AU54" s="109"/>
      <c r="AV54" s="109"/>
      <c r="AW54" s="109"/>
      <c r="AX54" s="109"/>
      <c r="AY54" s="109"/>
      <c r="AZ54" s="109"/>
      <c r="BA54" s="109"/>
      <c r="BW54" s="29"/>
      <c r="BX54" s="23"/>
      <c r="BY54" s="23"/>
    </row>
    <row r="55" spans="2:135" ht="11.25" customHeight="1">
      <c r="B55" s="63"/>
      <c r="C55" s="160"/>
      <c r="D55" s="160"/>
      <c r="E55" s="160"/>
      <c r="F55" s="160"/>
      <c r="G55" s="160"/>
      <c r="H55" s="160"/>
      <c r="I55" s="161"/>
      <c r="J55" s="161"/>
      <c r="K55" s="161"/>
      <c r="L55" s="161"/>
      <c r="M55" s="161"/>
      <c r="N55" s="161"/>
      <c r="O55" s="161"/>
      <c r="P55" s="161"/>
      <c r="Q55" s="161"/>
      <c r="R55" s="161"/>
      <c r="S55" s="161"/>
      <c r="T55" s="161"/>
      <c r="U55" s="161"/>
      <c r="V55" s="381" t="s">
        <v>54</v>
      </c>
      <c r="W55" s="381"/>
      <c r="X55" s="381"/>
      <c r="Y55" s="381"/>
      <c r="Z55" s="381"/>
      <c r="AA55" s="381"/>
      <c r="AB55" s="381"/>
      <c r="AC55" s="381"/>
      <c r="AD55" s="381"/>
      <c r="AE55" s="381"/>
      <c r="AF55" s="381"/>
      <c r="AG55" s="381"/>
      <c r="AH55" s="381"/>
      <c r="AI55" s="381"/>
      <c r="AJ55" s="381"/>
      <c r="AK55" s="381"/>
      <c r="AL55" s="381"/>
      <c r="AM55" s="381"/>
      <c r="AN55" s="381"/>
      <c r="AO55" s="381"/>
      <c r="AP55" s="161"/>
      <c r="AQ55" s="161"/>
      <c r="AR55" s="161"/>
      <c r="AS55" s="161"/>
      <c r="AT55" s="161"/>
      <c r="AU55" s="64"/>
      <c r="AV55" s="64"/>
      <c r="AW55" s="65"/>
      <c r="AX55" s="65"/>
      <c r="AY55" s="65"/>
      <c r="AZ55" s="65"/>
      <c r="BA55" s="65"/>
      <c r="BB55" s="66"/>
      <c r="BC55" s="66"/>
      <c r="BX55" s="29"/>
      <c r="BY55" s="23"/>
      <c r="BZ55" s="23"/>
    </row>
    <row r="56" spans="2:135" ht="11.25" customHeight="1" thickBot="1">
      <c r="B56" s="63"/>
      <c r="C56" s="407"/>
      <c r="D56" s="407"/>
      <c r="E56" s="407"/>
      <c r="F56" s="407"/>
      <c r="G56" s="407"/>
      <c r="H56" s="407"/>
      <c r="I56" s="243" t="str">
        <f>IF(C56&lt;&gt;0,"()内の金額は減免前の金額です","")</f>
        <v/>
      </c>
      <c r="J56" s="243"/>
      <c r="K56" s="243"/>
      <c r="L56" s="243"/>
      <c r="M56" s="243"/>
      <c r="N56" s="243"/>
      <c r="O56" s="243"/>
      <c r="P56" s="243"/>
      <c r="Q56" s="243"/>
      <c r="R56" s="243"/>
      <c r="S56" s="243"/>
      <c r="T56" s="243"/>
      <c r="U56" s="243"/>
      <c r="V56" s="382"/>
      <c r="W56" s="382"/>
      <c r="X56" s="382"/>
      <c r="Y56" s="382"/>
      <c r="Z56" s="382"/>
      <c r="AA56" s="382"/>
      <c r="AB56" s="382"/>
      <c r="AC56" s="382"/>
      <c r="AD56" s="382"/>
      <c r="AE56" s="382"/>
      <c r="AF56" s="382"/>
      <c r="AG56" s="382"/>
      <c r="AH56" s="382"/>
      <c r="AI56" s="382"/>
      <c r="AJ56" s="382"/>
      <c r="AK56" s="382"/>
      <c r="AL56" s="382"/>
      <c r="AM56" s="382"/>
      <c r="AN56" s="382"/>
      <c r="AO56" s="382"/>
      <c r="AP56" s="67"/>
      <c r="AQ56" s="67"/>
      <c r="AR56" s="67"/>
      <c r="AS56" s="67"/>
      <c r="AT56" s="67"/>
      <c r="AU56" s="67"/>
      <c r="AV56" s="67"/>
      <c r="AW56" s="65"/>
      <c r="AX56" s="65"/>
      <c r="AY56" s="65"/>
      <c r="AZ56" s="65"/>
      <c r="BA56" s="65"/>
      <c r="BB56" s="66"/>
      <c r="BC56" s="66"/>
      <c r="BX56" s="29"/>
      <c r="BY56" s="23"/>
      <c r="BZ56" s="23"/>
    </row>
    <row r="57" spans="2:135" s="29" customFormat="1" ht="11.25" customHeight="1">
      <c r="C57" s="244" t="s">
        <v>74</v>
      </c>
      <c r="D57" s="244"/>
      <c r="E57" s="244"/>
      <c r="F57" s="244"/>
      <c r="G57" s="244"/>
      <c r="H57" s="244"/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244" t="s">
        <v>73</v>
      </c>
      <c r="T57" s="244"/>
      <c r="U57" s="244"/>
      <c r="V57" s="244"/>
      <c r="W57" s="244"/>
      <c r="X57" s="244"/>
      <c r="Y57" s="244"/>
      <c r="Z57" s="245" t="s">
        <v>38</v>
      </c>
      <c r="AA57" s="246"/>
      <c r="AB57" s="246"/>
      <c r="AC57" s="246"/>
      <c r="AD57" s="247"/>
      <c r="AE57" s="245" t="s">
        <v>72</v>
      </c>
      <c r="AF57" s="246"/>
      <c r="AG57" s="246"/>
      <c r="AH57" s="246"/>
      <c r="AI57" s="247"/>
      <c r="AJ57" s="244" t="s">
        <v>53</v>
      </c>
      <c r="AK57" s="244"/>
      <c r="AL57" s="244"/>
      <c r="AM57" s="244"/>
      <c r="AN57" s="244"/>
      <c r="AO57" s="244"/>
      <c r="AP57" s="244"/>
      <c r="AQ57" s="245" t="s">
        <v>20</v>
      </c>
      <c r="AR57" s="246"/>
      <c r="AS57" s="246"/>
      <c r="AT57" s="246"/>
      <c r="AU57" s="246"/>
      <c r="AV57" s="247"/>
      <c r="AW57" s="303"/>
      <c r="AZ57" s="68"/>
      <c r="BK57" s="304" t="s">
        <v>32</v>
      </c>
      <c r="BL57" s="251" t="s">
        <v>40</v>
      </c>
      <c r="BM57" s="277" t="s">
        <v>42</v>
      </c>
      <c r="BN57" s="277" t="s">
        <v>47</v>
      </c>
      <c r="BO57" s="282" t="s">
        <v>39</v>
      </c>
      <c r="BS57" s="23"/>
      <c r="BT57" s="23"/>
    </row>
    <row r="58" spans="2:135" s="29" customFormat="1" ht="11.25" customHeight="1" thickBot="1">
      <c r="C58" s="244"/>
      <c r="D58" s="244"/>
      <c r="E58" s="244"/>
      <c r="F58" s="244"/>
      <c r="G58" s="244"/>
      <c r="H58" s="244"/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8"/>
      <c r="AA58" s="249"/>
      <c r="AB58" s="249"/>
      <c r="AC58" s="249"/>
      <c r="AD58" s="250"/>
      <c r="AE58" s="248"/>
      <c r="AF58" s="249"/>
      <c r="AG58" s="249"/>
      <c r="AH58" s="249"/>
      <c r="AI58" s="250"/>
      <c r="AJ58" s="244"/>
      <c r="AK58" s="244"/>
      <c r="AL58" s="244"/>
      <c r="AM58" s="244"/>
      <c r="AN58" s="244"/>
      <c r="AO58" s="244"/>
      <c r="AP58" s="244"/>
      <c r="AQ58" s="248"/>
      <c r="AR58" s="249"/>
      <c r="AS58" s="249"/>
      <c r="AT58" s="249"/>
      <c r="AU58" s="249"/>
      <c r="AV58" s="250"/>
      <c r="AW58" s="303"/>
      <c r="BK58" s="305"/>
      <c r="BL58" s="252"/>
      <c r="BM58" s="278"/>
      <c r="BN58" s="278"/>
      <c r="BO58" s="283"/>
      <c r="BS58" s="23"/>
      <c r="BT58" s="23"/>
    </row>
    <row r="59" spans="2:135" ht="11.15" customHeight="1">
      <c r="B59" s="284"/>
      <c r="C59" s="285" t="str">
        <f>IFERROR(BK59,"")</f>
        <v/>
      </c>
      <c r="D59" s="286"/>
      <c r="E59" s="286"/>
      <c r="F59" s="286"/>
      <c r="G59" s="286"/>
      <c r="H59" s="286"/>
      <c r="I59" s="286"/>
      <c r="J59" s="286"/>
      <c r="K59" s="286"/>
      <c r="L59" s="286"/>
      <c r="M59" s="286"/>
      <c r="N59" s="286"/>
      <c r="O59" s="286"/>
      <c r="P59" s="286"/>
      <c r="Q59" s="286"/>
      <c r="R59" s="287"/>
      <c r="S59" s="260" t="str">
        <f>IF($C59="","",IF($C$56=0,BL59,IF($C$56=0.5,BM59,IF($C$56=1,BN59,""))))</f>
        <v/>
      </c>
      <c r="T59" s="261"/>
      <c r="U59" s="261"/>
      <c r="V59" s="261"/>
      <c r="W59" s="261"/>
      <c r="X59" s="261"/>
      <c r="Y59" s="261"/>
      <c r="Z59" s="285" t="str">
        <f>IF($C59="","",IF(BL59=0,0,BO59))</f>
        <v/>
      </c>
      <c r="AA59" s="286"/>
      <c r="AB59" s="286"/>
      <c r="AC59" s="286"/>
      <c r="AD59" s="287"/>
      <c r="AE59" s="294"/>
      <c r="AF59" s="295"/>
      <c r="AG59" s="295"/>
      <c r="AH59" s="295"/>
      <c r="AI59" s="296"/>
      <c r="AJ59" s="257" t="str">
        <f>IF(AE59="","",IFERROR(S59*AE59,""))</f>
        <v/>
      </c>
      <c r="AK59" s="258"/>
      <c r="AL59" s="258"/>
      <c r="AM59" s="258"/>
      <c r="AN59" s="258"/>
      <c r="AO59" s="258"/>
      <c r="AP59" s="259"/>
      <c r="AQ59" s="263"/>
      <c r="AR59" s="264"/>
      <c r="AS59" s="264"/>
      <c r="AT59" s="264"/>
      <c r="AU59" s="264"/>
      <c r="AV59" s="265"/>
      <c r="AW59" s="272"/>
      <c r="BH59" s="273">
        <v>1</v>
      </c>
      <c r="BI59" s="273"/>
      <c r="BJ59" s="273"/>
      <c r="BK59" s="306" t="e">
        <f>VLOOKUP(BH59,試験項目一覧!I:J,2,FALSE)</f>
        <v>#N/A</v>
      </c>
      <c r="BL59" s="279">
        <f>IFERROR(VLOOKUP(BK59,試験項目一覧!C:F,2,FALSE),0)</f>
        <v>0</v>
      </c>
      <c r="BM59" s="274">
        <f>IFERROR(VLOOKUP(BK59,試験項目一覧!C:F,3,FALSE),0)</f>
        <v>0</v>
      </c>
      <c r="BN59" s="253">
        <v>0</v>
      </c>
      <c r="BO59" s="253">
        <f>IFERROR(VLOOKUP(BK59,試験項目一覧!C:F,4,FALSE),0)</f>
        <v>0</v>
      </c>
      <c r="BS59" s="23"/>
      <c r="BT59" s="23"/>
    </row>
    <row r="60" spans="2:135" ht="11.15" customHeight="1">
      <c r="B60" s="284"/>
      <c r="C60" s="288"/>
      <c r="D60" s="289"/>
      <c r="E60" s="289"/>
      <c r="F60" s="289"/>
      <c r="G60" s="289"/>
      <c r="H60" s="289"/>
      <c r="I60" s="289"/>
      <c r="J60" s="289"/>
      <c r="K60" s="289"/>
      <c r="L60" s="289"/>
      <c r="M60" s="289"/>
      <c r="N60" s="289"/>
      <c r="O60" s="289"/>
      <c r="P60" s="289"/>
      <c r="Q60" s="289"/>
      <c r="R60" s="290"/>
      <c r="S60" s="260"/>
      <c r="T60" s="261"/>
      <c r="U60" s="261"/>
      <c r="V60" s="261"/>
      <c r="W60" s="261"/>
      <c r="X60" s="261"/>
      <c r="Y60" s="261"/>
      <c r="Z60" s="288"/>
      <c r="AA60" s="289"/>
      <c r="AB60" s="289"/>
      <c r="AC60" s="289"/>
      <c r="AD60" s="290"/>
      <c r="AE60" s="297"/>
      <c r="AF60" s="298"/>
      <c r="AG60" s="298"/>
      <c r="AH60" s="298"/>
      <c r="AI60" s="299"/>
      <c r="AJ60" s="260"/>
      <c r="AK60" s="261"/>
      <c r="AL60" s="261"/>
      <c r="AM60" s="261"/>
      <c r="AN60" s="261"/>
      <c r="AO60" s="261"/>
      <c r="AP60" s="262"/>
      <c r="AQ60" s="266"/>
      <c r="AR60" s="267"/>
      <c r="AS60" s="267"/>
      <c r="AT60" s="267"/>
      <c r="AU60" s="267"/>
      <c r="AV60" s="268"/>
      <c r="AW60" s="272"/>
      <c r="AZ60" s="68"/>
      <c r="BH60" s="273"/>
      <c r="BI60" s="273"/>
      <c r="BJ60" s="273"/>
      <c r="BK60" s="306"/>
      <c r="BL60" s="280"/>
      <c r="BM60" s="275"/>
      <c r="BN60" s="254"/>
      <c r="BO60" s="254"/>
      <c r="BS60" s="23"/>
      <c r="BT60" s="23"/>
      <c r="CM60" s="74"/>
      <c r="CN60" s="74"/>
      <c r="CO60" s="74"/>
      <c r="CP60" s="74"/>
      <c r="CQ60" s="74"/>
      <c r="CR60" s="74"/>
      <c r="CS60" s="74"/>
      <c r="CT60" s="74"/>
      <c r="CU60" s="74"/>
      <c r="CV60" s="74"/>
      <c r="CW60" s="74"/>
      <c r="CX60" s="74"/>
      <c r="CY60" s="74"/>
      <c r="CZ60" s="74"/>
      <c r="DA60" s="74"/>
      <c r="DB60" s="74"/>
      <c r="DC60" s="74"/>
      <c r="DD60" s="74"/>
      <c r="DE60" s="74"/>
      <c r="DF60" s="74"/>
      <c r="DG60" s="74"/>
      <c r="DH60" s="74"/>
      <c r="DI60" s="74"/>
      <c r="DJ60" s="74"/>
      <c r="DK60" s="74"/>
      <c r="DL60" s="74"/>
      <c r="DM60" s="74"/>
      <c r="DN60" s="74"/>
      <c r="DO60" s="74"/>
      <c r="DP60" s="74"/>
      <c r="DQ60" s="74"/>
      <c r="DR60" s="74"/>
      <c r="DS60" s="74"/>
      <c r="DT60" s="74"/>
      <c r="DU60" s="74"/>
      <c r="DV60" s="74"/>
      <c r="DW60" s="74"/>
      <c r="DX60" s="74"/>
      <c r="DY60" s="74"/>
      <c r="DZ60" s="74"/>
      <c r="EA60" s="74"/>
      <c r="EB60" s="74"/>
      <c r="EC60" s="74"/>
      <c r="ED60" s="74"/>
      <c r="EE60" s="74"/>
    </row>
    <row r="61" spans="2:135" ht="11.15" customHeight="1">
      <c r="B61" s="284"/>
      <c r="C61" s="291"/>
      <c r="D61" s="292"/>
      <c r="E61" s="292"/>
      <c r="F61" s="292"/>
      <c r="G61" s="292"/>
      <c r="H61" s="292"/>
      <c r="I61" s="292"/>
      <c r="J61" s="292"/>
      <c r="K61" s="292"/>
      <c r="L61" s="292"/>
      <c r="M61" s="292"/>
      <c r="N61" s="292"/>
      <c r="O61" s="292"/>
      <c r="P61" s="292"/>
      <c r="Q61" s="292"/>
      <c r="R61" s="293"/>
      <c r="S61" s="75" t="s">
        <v>36</v>
      </c>
      <c r="T61" s="256" t="str">
        <f>IF($C59="","",IF($C$56=0,"",BL59))</f>
        <v/>
      </c>
      <c r="U61" s="256"/>
      <c r="V61" s="256"/>
      <c r="W61" s="256"/>
      <c r="X61" s="256"/>
      <c r="Y61" s="76" t="s">
        <v>37</v>
      </c>
      <c r="Z61" s="291"/>
      <c r="AA61" s="292"/>
      <c r="AB61" s="292"/>
      <c r="AC61" s="292"/>
      <c r="AD61" s="293"/>
      <c r="AE61" s="300"/>
      <c r="AF61" s="301"/>
      <c r="AG61" s="301"/>
      <c r="AH61" s="301"/>
      <c r="AI61" s="302"/>
      <c r="AJ61" s="75" t="s">
        <v>36</v>
      </c>
      <c r="AK61" s="256" t="str">
        <f>IF(AE59="","",IF($C$56=0,"",IFERROR(T61*AE59,"")))</f>
        <v/>
      </c>
      <c r="AL61" s="256"/>
      <c r="AM61" s="256"/>
      <c r="AN61" s="256"/>
      <c r="AO61" s="256"/>
      <c r="AP61" s="76" t="s">
        <v>37</v>
      </c>
      <c r="AQ61" s="269"/>
      <c r="AR61" s="270"/>
      <c r="AS61" s="270"/>
      <c r="AT61" s="270"/>
      <c r="AU61" s="270"/>
      <c r="AV61" s="271"/>
      <c r="AW61" s="272"/>
      <c r="AZ61" s="30"/>
      <c r="BH61" s="273"/>
      <c r="BI61" s="273"/>
      <c r="BJ61" s="273"/>
      <c r="BK61" s="307"/>
      <c r="BL61" s="281"/>
      <c r="BM61" s="276"/>
      <c r="BN61" s="255"/>
      <c r="BO61" s="255"/>
      <c r="BS61" s="23"/>
      <c r="BT61" s="23"/>
      <c r="CM61" s="74"/>
      <c r="CN61" s="74"/>
      <c r="CO61" s="74"/>
      <c r="CP61" s="74"/>
      <c r="CQ61" s="74"/>
      <c r="CR61" s="74"/>
      <c r="CS61" s="74"/>
      <c r="CT61" s="74"/>
      <c r="CU61" s="74"/>
      <c r="CV61" s="74"/>
      <c r="CW61" s="74"/>
      <c r="CX61" s="74"/>
      <c r="CY61" s="74"/>
      <c r="CZ61" s="74"/>
      <c r="DA61" s="74"/>
      <c r="DB61" s="74"/>
      <c r="DC61" s="74"/>
      <c r="DD61" s="74"/>
      <c r="DE61" s="74"/>
      <c r="DF61" s="74"/>
      <c r="DG61" s="74"/>
      <c r="DH61" s="74"/>
      <c r="DI61" s="74"/>
      <c r="DJ61" s="74"/>
      <c r="DK61" s="74"/>
      <c r="DL61" s="74"/>
      <c r="DM61" s="74"/>
      <c r="DN61" s="74"/>
      <c r="DO61" s="74"/>
      <c r="DP61" s="74"/>
      <c r="DQ61" s="74"/>
      <c r="DR61" s="74"/>
      <c r="DS61" s="74"/>
      <c r="DT61" s="74"/>
      <c r="DU61" s="74"/>
      <c r="DV61" s="74"/>
      <c r="DW61" s="74"/>
      <c r="DX61" s="74"/>
      <c r="DY61" s="74"/>
      <c r="DZ61" s="74"/>
      <c r="EA61" s="74"/>
      <c r="EB61" s="74"/>
      <c r="EC61" s="74"/>
      <c r="ED61" s="74"/>
      <c r="EE61" s="74"/>
    </row>
    <row r="62" spans="2:135" ht="11.15" customHeight="1">
      <c r="B62" s="284"/>
      <c r="C62" s="285" t="str">
        <f>IFERROR(BK62,"")</f>
        <v/>
      </c>
      <c r="D62" s="286"/>
      <c r="E62" s="286"/>
      <c r="F62" s="286"/>
      <c r="G62" s="286"/>
      <c r="H62" s="286"/>
      <c r="I62" s="286"/>
      <c r="J62" s="286"/>
      <c r="K62" s="286"/>
      <c r="L62" s="286"/>
      <c r="M62" s="286"/>
      <c r="N62" s="286"/>
      <c r="O62" s="286"/>
      <c r="P62" s="286"/>
      <c r="Q62" s="286"/>
      <c r="R62" s="287"/>
      <c r="S62" s="260" t="str">
        <f>IF($C62="","",IF($C$56=0,BL62,IF($C$56=0.5,BM62,IF($C$56=1,BN62,""))))</f>
        <v/>
      </c>
      <c r="T62" s="261"/>
      <c r="U62" s="261"/>
      <c r="V62" s="261"/>
      <c r="W62" s="261"/>
      <c r="X62" s="261"/>
      <c r="Y62" s="261"/>
      <c r="Z62" s="285" t="str">
        <f>IF($C62="","",IF(BL62=0,0,BO62))</f>
        <v/>
      </c>
      <c r="AA62" s="286"/>
      <c r="AB62" s="286"/>
      <c r="AC62" s="286"/>
      <c r="AD62" s="287"/>
      <c r="AE62" s="294"/>
      <c r="AF62" s="295"/>
      <c r="AG62" s="295"/>
      <c r="AH62" s="295"/>
      <c r="AI62" s="296"/>
      <c r="AJ62" s="257" t="str">
        <f t="shared" ref="AJ62" si="0">IF(AE62="","",IFERROR(S62*AE62,""))</f>
        <v/>
      </c>
      <c r="AK62" s="258"/>
      <c r="AL62" s="258"/>
      <c r="AM62" s="258"/>
      <c r="AN62" s="258"/>
      <c r="AO62" s="258"/>
      <c r="AP62" s="259"/>
      <c r="AQ62" s="263"/>
      <c r="AR62" s="264"/>
      <c r="AS62" s="264"/>
      <c r="AT62" s="264"/>
      <c r="AU62" s="264"/>
      <c r="AV62" s="265"/>
      <c r="AW62" s="272"/>
      <c r="AZ62" s="77"/>
      <c r="BH62" s="273">
        <v>2</v>
      </c>
      <c r="BI62" s="273"/>
      <c r="BJ62" s="273"/>
      <c r="BK62" s="311" t="e">
        <f>VLOOKUP(BH62,試験項目一覧!I:J,2,FALSE)</f>
        <v>#N/A</v>
      </c>
      <c r="BL62" s="312">
        <f>IFERROR(VLOOKUP(BK62,試験項目一覧!C:F,2,FALSE),0)</f>
        <v>0</v>
      </c>
      <c r="BM62" s="309">
        <f>IFERROR(VLOOKUP(BK62,試験項目一覧!C:F,3,FALSE),0)</f>
        <v>0</v>
      </c>
      <c r="BN62" s="310">
        <v>0</v>
      </c>
      <c r="BO62" s="310">
        <f>IFERROR(VLOOKUP(BK62,試験項目一覧!C:F,4,FALSE),0)</f>
        <v>0</v>
      </c>
      <c r="BS62" s="23"/>
      <c r="BT62" s="23"/>
      <c r="CM62" s="74"/>
      <c r="CN62" s="74"/>
      <c r="CO62" s="74"/>
      <c r="CP62" s="74"/>
      <c r="CQ62" s="74"/>
      <c r="CR62" s="74"/>
      <c r="CS62" s="74"/>
      <c r="CT62" s="74"/>
      <c r="CU62" s="74"/>
      <c r="CV62" s="74"/>
      <c r="CW62" s="74"/>
      <c r="CX62" s="74"/>
      <c r="CY62" s="74"/>
      <c r="CZ62" s="74"/>
      <c r="DA62" s="74"/>
      <c r="DB62" s="74"/>
      <c r="DC62" s="74"/>
      <c r="DD62" s="74"/>
      <c r="DE62" s="74"/>
      <c r="DF62" s="74"/>
      <c r="DG62" s="74"/>
      <c r="DH62" s="74"/>
      <c r="DI62" s="74"/>
      <c r="DJ62" s="74"/>
      <c r="DK62" s="74"/>
      <c r="DL62" s="74"/>
      <c r="DM62" s="74"/>
      <c r="DN62" s="74"/>
      <c r="DO62" s="74"/>
      <c r="DP62" s="74"/>
      <c r="DQ62" s="74"/>
      <c r="DR62" s="74"/>
      <c r="DS62" s="74"/>
      <c r="DT62" s="74"/>
      <c r="DU62" s="74"/>
      <c r="DV62" s="74"/>
      <c r="DW62" s="74"/>
      <c r="DX62" s="74"/>
      <c r="DY62" s="74"/>
      <c r="DZ62" s="74"/>
      <c r="EA62" s="74"/>
      <c r="EB62" s="74"/>
      <c r="EC62" s="74"/>
      <c r="ED62" s="74"/>
      <c r="EE62" s="74"/>
    </row>
    <row r="63" spans="2:135" ht="11.15" customHeight="1">
      <c r="B63" s="284"/>
      <c r="C63" s="288"/>
      <c r="D63" s="289"/>
      <c r="E63" s="289"/>
      <c r="F63" s="289"/>
      <c r="G63" s="289"/>
      <c r="H63" s="289"/>
      <c r="I63" s="289"/>
      <c r="J63" s="289"/>
      <c r="K63" s="289"/>
      <c r="L63" s="289"/>
      <c r="M63" s="289"/>
      <c r="N63" s="289"/>
      <c r="O63" s="289"/>
      <c r="P63" s="289"/>
      <c r="Q63" s="289"/>
      <c r="R63" s="290"/>
      <c r="S63" s="260"/>
      <c r="T63" s="261"/>
      <c r="U63" s="261"/>
      <c r="V63" s="261"/>
      <c r="W63" s="261"/>
      <c r="X63" s="261"/>
      <c r="Y63" s="261"/>
      <c r="Z63" s="288"/>
      <c r="AA63" s="289"/>
      <c r="AB63" s="289"/>
      <c r="AC63" s="289"/>
      <c r="AD63" s="290"/>
      <c r="AE63" s="297"/>
      <c r="AF63" s="298"/>
      <c r="AG63" s="298"/>
      <c r="AH63" s="298"/>
      <c r="AI63" s="299"/>
      <c r="AJ63" s="260"/>
      <c r="AK63" s="261"/>
      <c r="AL63" s="261"/>
      <c r="AM63" s="261"/>
      <c r="AN63" s="261"/>
      <c r="AO63" s="261"/>
      <c r="AP63" s="262"/>
      <c r="AQ63" s="266"/>
      <c r="AR63" s="267"/>
      <c r="AS63" s="267"/>
      <c r="AT63" s="267"/>
      <c r="AU63" s="267"/>
      <c r="AV63" s="268"/>
      <c r="AW63" s="272"/>
      <c r="AZ63" s="77"/>
      <c r="BH63" s="273"/>
      <c r="BI63" s="273"/>
      <c r="BJ63" s="273"/>
      <c r="BK63" s="306"/>
      <c r="BL63" s="312"/>
      <c r="BM63" s="309"/>
      <c r="BN63" s="310"/>
      <c r="BO63" s="310"/>
      <c r="BS63" s="23"/>
      <c r="BT63" s="23"/>
      <c r="CM63" s="74"/>
      <c r="CN63" s="74"/>
      <c r="CO63" s="74"/>
      <c r="CP63" s="74"/>
      <c r="CQ63" s="74"/>
      <c r="CR63" s="74"/>
      <c r="CS63" s="74"/>
      <c r="CT63" s="74"/>
      <c r="CU63" s="74"/>
      <c r="CV63" s="74"/>
      <c r="CW63" s="74"/>
      <c r="CX63" s="74"/>
      <c r="CY63" s="74"/>
      <c r="CZ63" s="74"/>
      <c r="DA63" s="74"/>
      <c r="DB63" s="74"/>
      <c r="DC63" s="74"/>
      <c r="DD63" s="74"/>
      <c r="DE63" s="74"/>
      <c r="DF63" s="74"/>
      <c r="DG63" s="74"/>
      <c r="DH63" s="74"/>
      <c r="DI63" s="74"/>
      <c r="DJ63" s="74"/>
      <c r="DK63" s="74"/>
      <c r="DL63" s="74"/>
      <c r="DM63" s="74"/>
      <c r="DN63" s="74"/>
      <c r="DO63" s="74"/>
      <c r="DP63" s="74"/>
      <c r="DQ63" s="74"/>
      <c r="DR63" s="74"/>
      <c r="DS63" s="74"/>
      <c r="DT63" s="74"/>
      <c r="DU63" s="74"/>
      <c r="DV63" s="74"/>
      <c r="DW63" s="74"/>
      <c r="DX63" s="74"/>
      <c r="DY63" s="74"/>
      <c r="DZ63" s="74"/>
      <c r="EA63" s="74"/>
      <c r="EB63" s="74"/>
      <c r="EC63" s="74"/>
      <c r="ED63" s="74"/>
      <c r="EE63" s="74"/>
    </row>
    <row r="64" spans="2:135" ht="11.15" customHeight="1">
      <c r="B64" s="284"/>
      <c r="C64" s="291"/>
      <c r="D64" s="292"/>
      <c r="E64" s="292"/>
      <c r="F64" s="292"/>
      <c r="G64" s="292"/>
      <c r="H64" s="292"/>
      <c r="I64" s="292"/>
      <c r="J64" s="292"/>
      <c r="K64" s="292"/>
      <c r="L64" s="292"/>
      <c r="M64" s="292"/>
      <c r="N64" s="292"/>
      <c r="O64" s="292"/>
      <c r="P64" s="292"/>
      <c r="Q64" s="292"/>
      <c r="R64" s="293"/>
      <c r="S64" s="75" t="s">
        <v>36</v>
      </c>
      <c r="T64" s="256" t="str">
        <f>IF($C62="","",IF($C$56=0,"",BL62))</f>
        <v/>
      </c>
      <c r="U64" s="256"/>
      <c r="V64" s="256"/>
      <c r="W64" s="256"/>
      <c r="X64" s="256"/>
      <c r="Y64" s="76" t="s">
        <v>37</v>
      </c>
      <c r="Z64" s="291"/>
      <c r="AA64" s="292"/>
      <c r="AB64" s="292"/>
      <c r="AC64" s="292"/>
      <c r="AD64" s="293"/>
      <c r="AE64" s="300"/>
      <c r="AF64" s="301"/>
      <c r="AG64" s="301"/>
      <c r="AH64" s="301"/>
      <c r="AI64" s="302"/>
      <c r="AJ64" s="75" t="s">
        <v>36</v>
      </c>
      <c r="AK64" s="256" t="str">
        <f t="shared" ref="AK64" si="1">IF(AE62="","",IF($C$56=0,"",IFERROR(T64*AE62,"")))</f>
        <v/>
      </c>
      <c r="AL64" s="256"/>
      <c r="AM64" s="256"/>
      <c r="AN64" s="256"/>
      <c r="AO64" s="256"/>
      <c r="AP64" s="76" t="s">
        <v>37</v>
      </c>
      <c r="AQ64" s="269"/>
      <c r="AR64" s="270"/>
      <c r="AS64" s="270"/>
      <c r="AT64" s="270"/>
      <c r="AU64" s="270"/>
      <c r="AV64" s="271"/>
      <c r="AW64" s="272"/>
      <c r="AZ64" s="77"/>
      <c r="BH64" s="273"/>
      <c r="BI64" s="273"/>
      <c r="BJ64" s="273"/>
      <c r="BK64" s="307"/>
      <c r="BL64" s="312"/>
      <c r="BM64" s="309"/>
      <c r="BN64" s="310"/>
      <c r="BO64" s="310"/>
      <c r="BS64" s="23"/>
      <c r="BT64" s="23"/>
      <c r="CG64" s="78"/>
      <c r="CH64" s="308"/>
      <c r="CI64" s="308"/>
      <c r="CJ64" s="308"/>
      <c r="CK64" s="308"/>
      <c r="CL64" s="308"/>
      <c r="CM64" s="74"/>
      <c r="CN64" s="74"/>
      <c r="CO64" s="74"/>
      <c r="CP64" s="74"/>
      <c r="CQ64" s="74"/>
      <c r="CR64" s="74"/>
      <c r="CS64" s="74"/>
      <c r="CT64" s="74"/>
      <c r="CU64" s="74"/>
      <c r="CV64" s="74"/>
      <c r="CW64" s="74"/>
      <c r="CX64" s="74"/>
      <c r="CY64" s="74"/>
      <c r="CZ64" s="74"/>
      <c r="DA64" s="74"/>
      <c r="DB64" s="74"/>
      <c r="DC64" s="74"/>
      <c r="DD64" s="74"/>
      <c r="DE64" s="74"/>
      <c r="DF64" s="74"/>
      <c r="DG64" s="74"/>
      <c r="DH64" s="74"/>
      <c r="DI64" s="74"/>
      <c r="DJ64" s="74"/>
      <c r="DK64" s="74"/>
      <c r="DL64" s="74"/>
      <c r="DM64" s="74"/>
      <c r="DN64" s="74"/>
      <c r="DO64" s="74"/>
      <c r="DP64" s="74"/>
      <c r="DQ64" s="74"/>
      <c r="DR64" s="74"/>
      <c r="DS64" s="74"/>
      <c r="DT64" s="74"/>
      <c r="DU64" s="74"/>
      <c r="DV64" s="74"/>
      <c r="DW64" s="74"/>
      <c r="DX64" s="74"/>
      <c r="DY64" s="74"/>
      <c r="DZ64" s="74"/>
      <c r="EA64" s="74"/>
      <c r="EB64" s="74"/>
      <c r="EC64" s="74"/>
      <c r="ED64" s="74"/>
      <c r="EE64" s="74"/>
    </row>
    <row r="65" spans="2:135" ht="11.15" customHeight="1">
      <c r="B65" s="284"/>
      <c r="C65" s="285" t="str">
        <f>IFERROR(BK65,"")</f>
        <v/>
      </c>
      <c r="D65" s="286"/>
      <c r="E65" s="286"/>
      <c r="F65" s="286"/>
      <c r="G65" s="286"/>
      <c r="H65" s="286"/>
      <c r="I65" s="286"/>
      <c r="J65" s="286"/>
      <c r="K65" s="286"/>
      <c r="L65" s="286"/>
      <c r="M65" s="286"/>
      <c r="N65" s="286"/>
      <c r="O65" s="286"/>
      <c r="P65" s="286"/>
      <c r="Q65" s="286"/>
      <c r="R65" s="287"/>
      <c r="S65" s="260" t="str">
        <f>IF($C65="","",IF($C$56=0,BL65,IF($C$56=0.5,BM65,IF($C$56=1,BN65,""))))</f>
        <v/>
      </c>
      <c r="T65" s="261"/>
      <c r="U65" s="261"/>
      <c r="V65" s="261"/>
      <c r="W65" s="261"/>
      <c r="X65" s="261"/>
      <c r="Y65" s="261"/>
      <c r="Z65" s="285" t="str">
        <f>IF($C65="","",IF(BL65=0,0,BO65))</f>
        <v/>
      </c>
      <c r="AA65" s="286"/>
      <c r="AB65" s="286"/>
      <c r="AC65" s="286"/>
      <c r="AD65" s="287"/>
      <c r="AE65" s="294"/>
      <c r="AF65" s="295"/>
      <c r="AG65" s="295"/>
      <c r="AH65" s="295"/>
      <c r="AI65" s="296"/>
      <c r="AJ65" s="257" t="str">
        <f t="shared" ref="AJ65" si="2">IF(AE65="","",IFERROR(S65*AE65,""))</f>
        <v/>
      </c>
      <c r="AK65" s="258"/>
      <c r="AL65" s="258"/>
      <c r="AM65" s="258"/>
      <c r="AN65" s="258"/>
      <c r="AO65" s="258"/>
      <c r="AP65" s="259"/>
      <c r="AQ65" s="263"/>
      <c r="AR65" s="264"/>
      <c r="AS65" s="264"/>
      <c r="AT65" s="264"/>
      <c r="AU65" s="264"/>
      <c r="AV65" s="265"/>
      <c r="AW65" s="272"/>
      <c r="AZ65" s="79"/>
      <c r="BH65" s="273">
        <v>3</v>
      </c>
      <c r="BI65" s="273"/>
      <c r="BJ65" s="273"/>
      <c r="BK65" s="311" t="e">
        <f>VLOOKUP(BH65,試験項目一覧!I:J,2,FALSE)</f>
        <v>#N/A</v>
      </c>
      <c r="BL65" s="312">
        <f>IFERROR(VLOOKUP(BK65,試験項目一覧!C:F,2,FALSE),0)</f>
        <v>0</v>
      </c>
      <c r="BM65" s="309">
        <f>IFERROR(VLOOKUP(BK65,試験項目一覧!C:F,3,FALSE),0)</f>
        <v>0</v>
      </c>
      <c r="BN65" s="310">
        <v>0</v>
      </c>
      <c r="BO65" s="310">
        <f>IFERROR(VLOOKUP(BK65,試験項目一覧!C:F,4,FALSE),0)</f>
        <v>0</v>
      </c>
      <c r="BS65" s="23"/>
      <c r="BT65" s="23"/>
      <c r="CG65" s="78"/>
      <c r="CH65" s="308"/>
      <c r="CI65" s="308"/>
      <c r="CJ65" s="308"/>
      <c r="CK65" s="308"/>
      <c r="CL65" s="308"/>
      <c r="CM65" s="74"/>
      <c r="CN65" s="74"/>
      <c r="CO65" s="74"/>
      <c r="CP65" s="74"/>
      <c r="CQ65" s="74"/>
      <c r="CR65" s="74"/>
      <c r="CS65" s="74"/>
      <c r="CT65" s="74"/>
      <c r="CU65" s="74"/>
      <c r="CV65" s="74"/>
      <c r="CW65" s="74"/>
      <c r="CX65" s="74"/>
      <c r="CY65" s="74"/>
      <c r="CZ65" s="74"/>
      <c r="DA65" s="74"/>
      <c r="DB65" s="74"/>
      <c r="DC65" s="74"/>
      <c r="DD65" s="74"/>
      <c r="DE65" s="74"/>
      <c r="DF65" s="74"/>
      <c r="DG65" s="74"/>
      <c r="DH65" s="74"/>
      <c r="DI65" s="74"/>
      <c r="DJ65" s="74"/>
      <c r="DK65" s="74"/>
      <c r="DL65" s="74"/>
      <c r="DM65" s="74"/>
      <c r="DN65" s="74"/>
      <c r="DO65" s="74"/>
      <c r="DP65" s="74"/>
      <c r="DQ65" s="74"/>
      <c r="DR65" s="74"/>
      <c r="DS65" s="74"/>
      <c r="DT65" s="74"/>
      <c r="DU65" s="74"/>
      <c r="DV65" s="74"/>
      <c r="DW65" s="74"/>
      <c r="DX65" s="74"/>
      <c r="DY65" s="74"/>
      <c r="DZ65" s="74"/>
      <c r="EA65" s="74"/>
      <c r="EB65" s="74"/>
      <c r="EC65" s="74"/>
      <c r="ED65" s="74"/>
      <c r="EE65" s="74"/>
    </row>
    <row r="66" spans="2:135" ht="11.15" customHeight="1">
      <c r="B66" s="284"/>
      <c r="C66" s="288"/>
      <c r="D66" s="289"/>
      <c r="E66" s="289"/>
      <c r="F66" s="289"/>
      <c r="G66" s="289"/>
      <c r="H66" s="289"/>
      <c r="I66" s="289"/>
      <c r="J66" s="289"/>
      <c r="K66" s="289"/>
      <c r="L66" s="289"/>
      <c r="M66" s="289"/>
      <c r="N66" s="289"/>
      <c r="O66" s="289"/>
      <c r="P66" s="289"/>
      <c r="Q66" s="289"/>
      <c r="R66" s="290"/>
      <c r="S66" s="260"/>
      <c r="T66" s="261"/>
      <c r="U66" s="261"/>
      <c r="V66" s="261"/>
      <c r="W66" s="261"/>
      <c r="X66" s="261"/>
      <c r="Y66" s="261"/>
      <c r="Z66" s="288"/>
      <c r="AA66" s="289"/>
      <c r="AB66" s="289"/>
      <c r="AC66" s="289"/>
      <c r="AD66" s="290"/>
      <c r="AE66" s="297"/>
      <c r="AF66" s="298"/>
      <c r="AG66" s="298"/>
      <c r="AH66" s="298"/>
      <c r="AI66" s="299"/>
      <c r="AJ66" s="260"/>
      <c r="AK66" s="261"/>
      <c r="AL66" s="261"/>
      <c r="AM66" s="261"/>
      <c r="AN66" s="261"/>
      <c r="AO66" s="261"/>
      <c r="AP66" s="262"/>
      <c r="AQ66" s="266"/>
      <c r="AR66" s="267"/>
      <c r="AS66" s="267"/>
      <c r="AT66" s="267"/>
      <c r="AU66" s="267"/>
      <c r="AV66" s="268"/>
      <c r="AW66" s="272"/>
      <c r="AZ66" s="79"/>
      <c r="BH66" s="273"/>
      <c r="BI66" s="273"/>
      <c r="BJ66" s="273"/>
      <c r="BK66" s="306"/>
      <c r="BL66" s="312"/>
      <c r="BM66" s="309"/>
      <c r="BN66" s="310"/>
      <c r="BO66" s="310"/>
      <c r="BS66" s="23"/>
      <c r="BT66" s="23"/>
      <c r="CG66" s="78"/>
      <c r="CH66" s="308"/>
      <c r="CI66" s="308"/>
      <c r="CJ66" s="308"/>
      <c r="CK66" s="308"/>
      <c r="CL66" s="308"/>
      <c r="CM66" s="74"/>
      <c r="CN66" s="74"/>
      <c r="CO66" s="74"/>
      <c r="CP66" s="74"/>
      <c r="CQ66" s="74"/>
      <c r="CR66" s="74"/>
      <c r="CS66" s="74"/>
      <c r="CT66" s="74"/>
      <c r="CU66" s="74"/>
      <c r="CV66" s="74"/>
      <c r="CW66" s="74"/>
      <c r="CX66" s="74"/>
      <c r="CY66" s="74"/>
      <c r="CZ66" s="74"/>
      <c r="DA66" s="74"/>
      <c r="DB66" s="74"/>
      <c r="DC66" s="74"/>
      <c r="DD66" s="74"/>
      <c r="DE66" s="74"/>
      <c r="DF66" s="74"/>
      <c r="DG66" s="74"/>
      <c r="DH66" s="74"/>
      <c r="DI66" s="74"/>
      <c r="DJ66" s="74"/>
      <c r="DK66" s="74"/>
      <c r="DL66" s="74"/>
      <c r="DM66" s="74"/>
      <c r="DN66" s="74"/>
      <c r="DO66" s="74"/>
      <c r="DP66" s="74"/>
      <c r="DQ66" s="74"/>
      <c r="DR66" s="74"/>
      <c r="DS66" s="74"/>
      <c r="DT66" s="74"/>
      <c r="DU66" s="74"/>
      <c r="DV66" s="74"/>
      <c r="DW66" s="74"/>
      <c r="DX66" s="74"/>
      <c r="DY66" s="74"/>
      <c r="DZ66" s="74"/>
      <c r="EA66" s="74"/>
      <c r="EB66" s="74"/>
      <c r="EC66" s="74"/>
      <c r="ED66" s="74"/>
      <c r="EE66" s="74"/>
    </row>
    <row r="67" spans="2:135" ht="11.15" customHeight="1">
      <c r="B67" s="284"/>
      <c r="C67" s="291"/>
      <c r="D67" s="292"/>
      <c r="E67" s="292"/>
      <c r="F67" s="292"/>
      <c r="G67" s="292"/>
      <c r="H67" s="292"/>
      <c r="I67" s="292"/>
      <c r="J67" s="292"/>
      <c r="K67" s="292"/>
      <c r="L67" s="292"/>
      <c r="M67" s="292"/>
      <c r="N67" s="292"/>
      <c r="O67" s="292"/>
      <c r="P67" s="292"/>
      <c r="Q67" s="292"/>
      <c r="R67" s="293"/>
      <c r="S67" s="75" t="s">
        <v>36</v>
      </c>
      <c r="T67" s="256" t="str">
        <f>IF($C65="","",IF($C$56=0,"",BL65))</f>
        <v/>
      </c>
      <c r="U67" s="256"/>
      <c r="V67" s="256"/>
      <c r="W67" s="256"/>
      <c r="X67" s="256"/>
      <c r="Y67" s="76" t="s">
        <v>37</v>
      </c>
      <c r="Z67" s="291"/>
      <c r="AA67" s="292"/>
      <c r="AB67" s="292"/>
      <c r="AC67" s="292"/>
      <c r="AD67" s="293"/>
      <c r="AE67" s="300"/>
      <c r="AF67" s="301"/>
      <c r="AG67" s="301"/>
      <c r="AH67" s="301"/>
      <c r="AI67" s="302"/>
      <c r="AJ67" s="75" t="s">
        <v>36</v>
      </c>
      <c r="AK67" s="256" t="str">
        <f t="shared" ref="AK67" si="3">IF(AE65="","",IF($C$56=0,"",IFERROR(T67*AE65,"")))</f>
        <v/>
      </c>
      <c r="AL67" s="256"/>
      <c r="AM67" s="256"/>
      <c r="AN67" s="256"/>
      <c r="AO67" s="256"/>
      <c r="AP67" s="76" t="s">
        <v>37</v>
      </c>
      <c r="AQ67" s="269"/>
      <c r="AR67" s="270"/>
      <c r="AS67" s="270"/>
      <c r="AT67" s="270"/>
      <c r="AU67" s="270"/>
      <c r="AV67" s="271"/>
      <c r="AW67" s="272"/>
      <c r="AZ67" s="79"/>
      <c r="BH67" s="273"/>
      <c r="BI67" s="273"/>
      <c r="BJ67" s="273"/>
      <c r="BK67" s="307"/>
      <c r="BL67" s="312"/>
      <c r="BM67" s="309"/>
      <c r="BN67" s="310"/>
      <c r="BO67" s="310"/>
      <c r="BS67" s="23"/>
      <c r="BT67" s="23"/>
      <c r="CG67" s="78"/>
      <c r="CH67" s="80"/>
      <c r="CI67" s="80"/>
      <c r="CJ67" s="80"/>
      <c r="CK67" s="80"/>
      <c r="CL67" s="81"/>
      <c r="CM67" s="74"/>
      <c r="CN67" s="74"/>
      <c r="CO67" s="74"/>
      <c r="CP67" s="74"/>
      <c r="CQ67" s="74"/>
      <c r="CR67" s="74"/>
      <c r="CS67" s="74"/>
      <c r="CT67" s="74"/>
      <c r="CU67" s="74"/>
      <c r="CV67" s="74"/>
      <c r="CW67" s="74"/>
      <c r="CX67" s="74"/>
      <c r="CY67" s="74"/>
      <c r="CZ67" s="74"/>
      <c r="DA67" s="74"/>
      <c r="DB67" s="74"/>
      <c r="DC67" s="74"/>
      <c r="DD67" s="74"/>
      <c r="DE67" s="74"/>
      <c r="DF67" s="74"/>
      <c r="DG67" s="74"/>
      <c r="DH67" s="74"/>
      <c r="DI67" s="74"/>
      <c r="DJ67" s="74"/>
      <c r="DK67" s="74"/>
      <c r="DL67" s="74"/>
      <c r="DM67" s="74"/>
      <c r="DN67" s="74"/>
      <c r="DO67" s="74"/>
      <c r="DP67" s="74"/>
      <c r="DQ67" s="74"/>
      <c r="DR67" s="74"/>
      <c r="DS67" s="74"/>
      <c r="DT67" s="74"/>
      <c r="DU67" s="74"/>
      <c r="DV67" s="74"/>
      <c r="DW67" s="74"/>
      <c r="DX67" s="74"/>
      <c r="DY67" s="74"/>
      <c r="DZ67" s="74"/>
      <c r="EA67" s="74"/>
      <c r="EB67" s="74"/>
      <c r="EC67" s="74"/>
      <c r="ED67" s="74"/>
      <c r="EE67" s="74"/>
    </row>
    <row r="68" spans="2:135" ht="11.15" customHeight="1">
      <c r="B68" s="284"/>
      <c r="C68" s="285" t="str">
        <f t="shared" ref="C68" si="4">IFERROR(BK68,"")</f>
        <v/>
      </c>
      <c r="D68" s="286"/>
      <c r="E68" s="286"/>
      <c r="F68" s="286"/>
      <c r="G68" s="286"/>
      <c r="H68" s="286"/>
      <c r="I68" s="286"/>
      <c r="J68" s="286"/>
      <c r="K68" s="286"/>
      <c r="L68" s="286"/>
      <c r="M68" s="286"/>
      <c r="N68" s="286"/>
      <c r="O68" s="286"/>
      <c r="P68" s="286"/>
      <c r="Q68" s="286"/>
      <c r="R68" s="287"/>
      <c r="S68" s="260" t="str">
        <f>IF($C68="","",IF($C$56=0,BL68,IF($C$56=0.5,BM68,IF($C$56=1,BN68,""))))</f>
        <v/>
      </c>
      <c r="T68" s="261"/>
      <c r="U68" s="261"/>
      <c r="V68" s="261"/>
      <c r="W68" s="261"/>
      <c r="X68" s="261"/>
      <c r="Y68" s="261"/>
      <c r="Z68" s="285" t="str">
        <f>IF($C68="","",IF(BL68=0,0,BO68))</f>
        <v/>
      </c>
      <c r="AA68" s="286"/>
      <c r="AB68" s="286"/>
      <c r="AC68" s="286"/>
      <c r="AD68" s="287"/>
      <c r="AE68" s="294"/>
      <c r="AF68" s="295"/>
      <c r="AG68" s="295"/>
      <c r="AH68" s="295"/>
      <c r="AI68" s="296"/>
      <c r="AJ68" s="257" t="str">
        <f t="shared" ref="AJ68" si="5">IF(AE68="","",IFERROR(S68*AE68,""))</f>
        <v/>
      </c>
      <c r="AK68" s="258"/>
      <c r="AL68" s="258"/>
      <c r="AM68" s="258"/>
      <c r="AN68" s="258"/>
      <c r="AO68" s="258"/>
      <c r="AP68" s="259"/>
      <c r="AQ68" s="263"/>
      <c r="AR68" s="264"/>
      <c r="AS68" s="264"/>
      <c r="AT68" s="264"/>
      <c r="AU68" s="264"/>
      <c r="AV68" s="265"/>
      <c r="AW68" s="272"/>
      <c r="AZ68" s="79"/>
      <c r="BH68" s="273">
        <v>4</v>
      </c>
      <c r="BI68" s="273"/>
      <c r="BJ68" s="273"/>
      <c r="BK68" s="311" t="e">
        <f>VLOOKUP(BH68,試験項目一覧!I:J,2,FALSE)</f>
        <v>#N/A</v>
      </c>
      <c r="BL68" s="312">
        <f>IFERROR(VLOOKUP(BK68,試験項目一覧!C:F,2,FALSE),0)</f>
        <v>0</v>
      </c>
      <c r="BM68" s="309">
        <f>IFERROR(VLOOKUP(BK68,試験項目一覧!C:F,3,FALSE),0)</f>
        <v>0</v>
      </c>
      <c r="BN68" s="310">
        <v>0</v>
      </c>
      <c r="BO68" s="310">
        <f>IFERROR(VLOOKUP(BK68,試験項目一覧!C:F,4,FALSE),0)</f>
        <v>0</v>
      </c>
      <c r="BS68" s="23"/>
      <c r="BT68" s="23"/>
      <c r="CG68" s="78"/>
      <c r="CH68" s="81"/>
      <c r="CI68" s="81"/>
      <c r="CJ68" s="81"/>
      <c r="CK68" s="81"/>
      <c r="CL68" s="81"/>
      <c r="CM68" s="74"/>
      <c r="CN68" s="74"/>
      <c r="CO68" s="74"/>
      <c r="CP68" s="74"/>
      <c r="CQ68" s="74"/>
      <c r="CR68" s="74"/>
      <c r="CS68" s="74"/>
      <c r="CT68" s="74"/>
      <c r="CU68" s="74"/>
      <c r="CV68" s="74"/>
      <c r="CW68" s="74"/>
      <c r="CX68" s="74"/>
      <c r="CY68" s="74"/>
      <c r="CZ68" s="74"/>
      <c r="DA68" s="74"/>
      <c r="DB68" s="74"/>
      <c r="DC68" s="74"/>
      <c r="DD68" s="74"/>
      <c r="DE68" s="74"/>
      <c r="DF68" s="74"/>
      <c r="DG68" s="74"/>
      <c r="DH68" s="74"/>
      <c r="DI68" s="74"/>
      <c r="DJ68" s="74"/>
      <c r="DK68" s="74"/>
      <c r="DL68" s="74"/>
      <c r="DM68" s="74"/>
      <c r="DN68" s="74"/>
      <c r="DO68" s="74"/>
      <c r="DP68" s="74"/>
      <c r="DQ68" s="74"/>
      <c r="DR68" s="74"/>
      <c r="DS68" s="74"/>
      <c r="DT68" s="74"/>
      <c r="DU68" s="74"/>
      <c r="DV68" s="74"/>
      <c r="DW68" s="74"/>
      <c r="DX68" s="74"/>
      <c r="DY68" s="74"/>
      <c r="DZ68" s="74"/>
      <c r="EA68" s="74"/>
      <c r="EB68" s="74"/>
      <c r="EC68" s="74"/>
      <c r="ED68" s="74"/>
      <c r="EE68" s="74"/>
    </row>
    <row r="69" spans="2:135" ht="10.5" customHeight="1">
      <c r="B69" s="284"/>
      <c r="C69" s="288"/>
      <c r="D69" s="289"/>
      <c r="E69" s="289"/>
      <c r="F69" s="289"/>
      <c r="G69" s="289"/>
      <c r="H69" s="289"/>
      <c r="I69" s="289"/>
      <c r="J69" s="289"/>
      <c r="K69" s="289"/>
      <c r="L69" s="289"/>
      <c r="M69" s="289"/>
      <c r="N69" s="289"/>
      <c r="O69" s="289"/>
      <c r="P69" s="289"/>
      <c r="Q69" s="289"/>
      <c r="R69" s="290"/>
      <c r="S69" s="260"/>
      <c r="T69" s="261"/>
      <c r="U69" s="261"/>
      <c r="V69" s="261"/>
      <c r="W69" s="261"/>
      <c r="X69" s="261"/>
      <c r="Y69" s="261"/>
      <c r="Z69" s="288"/>
      <c r="AA69" s="289"/>
      <c r="AB69" s="289"/>
      <c r="AC69" s="289"/>
      <c r="AD69" s="290"/>
      <c r="AE69" s="297"/>
      <c r="AF69" s="298"/>
      <c r="AG69" s="298"/>
      <c r="AH69" s="298"/>
      <c r="AI69" s="299"/>
      <c r="AJ69" s="260"/>
      <c r="AK69" s="261"/>
      <c r="AL69" s="261"/>
      <c r="AM69" s="261"/>
      <c r="AN69" s="261"/>
      <c r="AO69" s="261"/>
      <c r="AP69" s="262"/>
      <c r="AQ69" s="266"/>
      <c r="AR69" s="267"/>
      <c r="AS69" s="267"/>
      <c r="AT69" s="267"/>
      <c r="AU69" s="267"/>
      <c r="AV69" s="268"/>
      <c r="AW69" s="272"/>
      <c r="AZ69" s="79"/>
      <c r="BH69" s="273"/>
      <c r="BI69" s="273"/>
      <c r="BJ69" s="273"/>
      <c r="BK69" s="306"/>
      <c r="BL69" s="312"/>
      <c r="BM69" s="309"/>
      <c r="BN69" s="310"/>
      <c r="BO69" s="310"/>
      <c r="BS69" s="23"/>
      <c r="BT69" s="23"/>
      <c r="CG69" s="78"/>
      <c r="CH69" s="81"/>
      <c r="CI69" s="81"/>
      <c r="CJ69" s="81"/>
      <c r="CK69" s="81"/>
      <c r="CL69" s="81"/>
      <c r="CM69" s="74"/>
      <c r="CN69" s="74"/>
      <c r="CO69" s="74"/>
      <c r="CP69" s="74"/>
      <c r="CQ69" s="74"/>
      <c r="CR69" s="74"/>
      <c r="CS69" s="74"/>
      <c r="CT69" s="74"/>
      <c r="CU69" s="74"/>
      <c r="CV69" s="74"/>
      <c r="CW69" s="74"/>
      <c r="CX69" s="74"/>
      <c r="CY69" s="74"/>
      <c r="CZ69" s="74"/>
      <c r="DA69" s="74"/>
      <c r="DB69" s="74"/>
      <c r="DC69" s="74"/>
      <c r="DD69" s="74"/>
      <c r="DE69" s="74"/>
      <c r="DF69" s="74"/>
      <c r="DG69" s="74"/>
      <c r="DH69" s="74"/>
      <c r="DI69" s="74"/>
      <c r="DJ69" s="74"/>
      <c r="DK69" s="74"/>
      <c r="DL69" s="74"/>
      <c r="DM69" s="74"/>
      <c r="DN69" s="74"/>
      <c r="DO69" s="74"/>
      <c r="DP69" s="74"/>
      <c r="DQ69" s="74"/>
      <c r="DR69" s="74"/>
      <c r="DS69" s="74"/>
      <c r="DT69" s="74"/>
      <c r="DU69" s="74"/>
      <c r="DV69" s="74"/>
      <c r="DW69" s="74"/>
      <c r="DX69" s="74"/>
      <c r="DY69" s="74"/>
      <c r="DZ69" s="74"/>
      <c r="EA69" s="74"/>
      <c r="EB69" s="74"/>
      <c r="EC69" s="74"/>
      <c r="ED69" s="74"/>
      <c r="EE69" s="74"/>
    </row>
    <row r="70" spans="2:135" ht="12" customHeight="1">
      <c r="B70" s="284"/>
      <c r="C70" s="291"/>
      <c r="D70" s="292"/>
      <c r="E70" s="292"/>
      <c r="F70" s="292"/>
      <c r="G70" s="292"/>
      <c r="H70" s="292"/>
      <c r="I70" s="292"/>
      <c r="J70" s="292"/>
      <c r="K70" s="292"/>
      <c r="L70" s="292"/>
      <c r="M70" s="292"/>
      <c r="N70" s="292"/>
      <c r="O70" s="292"/>
      <c r="P70" s="292"/>
      <c r="Q70" s="292"/>
      <c r="R70" s="293"/>
      <c r="S70" s="75" t="s">
        <v>36</v>
      </c>
      <c r="T70" s="256" t="str">
        <f>IF($C68="","",IF($C$56=0,"",BL68))</f>
        <v/>
      </c>
      <c r="U70" s="256"/>
      <c r="V70" s="256"/>
      <c r="W70" s="256"/>
      <c r="X70" s="256"/>
      <c r="Y70" s="76" t="s">
        <v>37</v>
      </c>
      <c r="Z70" s="291"/>
      <c r="AA70" s="292"/>
      <c r="AB70" s="292"/>
      <c r="AC70" s="292"/>
      <c r="AD70" s="293"/>
      <c r="AE70" s="300"/>
      <c r="AF70" s="301"/>
      <c r="AG70" s="301"/>
      <c r="AH70" s="301"/>
      <c r="AI70" s="302"/>
      <c r="AJ70" s="75" t="s">
        <v>36</v>
      </c>
      <c r="AK70" s="256" t="str">
        <f t="shared" ref="AK70" si="6">IF(AE68="","",IF($C$56=0,"",IFERROR(T70*AE68,"")))</f>
        <v/>
      </c>
      <c r="AL70" s="256"/>
      <c r="AM70" s="256"/>
      <c r="AN70" s="256"/>
      <c r="AO70" s="256"/>
      <c r="AP70" s="76" t="s">
        <v>37</v>
      </c>
      <c r="AQ70" s="269"/>
      <c r="AR70" s="270"/>
      <c r="AS70" s="270"/>
      <c r="AT70" s="270"/>
      <c r="AU70" s="270"/>
      <c r="AV70" s="271"/>
      <c r="AW70" s="272"/>
      <c r="BH70" s="273"/>
      <c r="BI70" s="273"/>
      <c r="BJ70" s="273"/>
      <c r="BK70" s="307"/>
      <c r="BL70" s="312"/>
      <c r="BM70" s="309"/>
      <c r="BN70" s="310"/>
      <c r="BO70" s="310"/>
      <c r="BS70" s="23"/>
      <c r="BT70" s="23"/>
      <c r="CG70" s="78"/>
      <c r="CH70" s="80"/>
      <c r="CI70" s="82"/>
      <c r="CJ70" s="82"/>
      <c r="CK70" s="82"/>
      <c r="CM70" s="74"/>
      <c r="CN70" s="74"/>
      <c r="CO70" s="74"/>
      <c r="CP70" s="74"/>
      <c r="CQ70" s="74"/>
      <c r="CR70" s="74"/>
      <c r="CS70" s="74"/>
      <c r="CT70" s="74"/>
      <c r="CU70" s="74"/>
      <c r="CV70" s="74"/>
      <c r="CW70" s="74"/>
      <c r="CX70" s="74"/>
      <c r="CY70" s="74"/>
      <c r="CZ70" s="74"/>
      <c r="DA70" s="74"/>
      <c r="DB70" s="74"/>
      <c r="DC70" s="74"/>
      <c r="DD70" s="74"/>
      <c r="DE70" s="74"/>
      <c r="DF70" s="74"/>
      <c r="DG70" s="74"/>
      <c r="DH70" s="74"/>
      <c r="DI70" s="74"/>
      <c r="DJ70" s="74"/>
      <c r="DK70" s="74"/>
      <c r="DL70" s="74"/>
      <c r="DM70" s="74"/>
      <c r="DN70" s="74"/>
      <c r="DO70" s="74"/>
      <c r="DP70" s="74"/>
      <c r="DQ70" s="74"/>
      <c r="DR70" s="74"/>
      <c r="DS70" s="74"/>
      <c r="DT70" s="74"/>
      <c r="DU70" s="74"/>
      <c r="DV70" s="74"/>
      <c r="DW70" s="74"/>
      <c r="DX70" s="74"/>
      <c r="DY70" s="74"/>
      <c r="DZ70" s="74"/>
      <c r="EA70" s="74"/>
      <c r="EB70" s="74"/>
      <c r="EC70" s="74"/>
      <c r="ED70" s="74"/>
      <c r="EE70" s="74"/>
    </row>
    <row r="71" spans="2:135" ht="11.15" customHeight="1">
      <c r="B71" s="284"/>
      <c r="C71" s="285" t="str">
        <f t="shared" ref="C71" si="7">IFERROR(BK71,"")</f>
        <v/>
      </c>
      <c r="D71" s="286"/>
      <c r="E71" s="286"/>
      <c r="F71" s="286"/>
      <c r="G71" s="286"/>
      <c r="H71" s="286"/>
      <c r="I71" s="286"/>
      <c r="J71" s="286"/>
      <c r="K71" s="286"/>
      <c r="L71" s="286"/>
      <c r="M71" s="286"/>
      <c r="N71" s="286"/>
      <c r="O71" s="286"/>
      <c r="P71" s="286"/>
      <c r="Q71" s="286"/>
      <c r="R71" s="287"/>
      <c r="S71" s="260" t="str">
        <f>IF($C71="","",IF($C$56=0,BL71,IF($C$56=0.5,BM71,IF($C$56=1,BN71,""))))</f>
        <v/>
      </c>
      <c r="T71" s="261"/>
      <c r="U71" s="261"/>
      <c r="V71" s="261"/>
      <c r="W71" s="261"/>
      <c r="X71" s="261"/>
      <c r="Y71" s="261"/>
      <c r="Z71" s="285" t="str">
        <f>IF($C71="","",IF(BL71=0,0,BO71))</f>
        <v/>
      </c>
      <c r="AA71" s="286"/>
      <c r="AB71" s="286"/>
      <c r="AC71" s="286"/>
      <c r="AD71" s="287"/>
      <c r="AE71" s="294"/>
      <c r="AF71" s="295"/>
      <c r="AG71" s="295"/>
      <c r="AH71" s="295"/>
      <c r="AI71" s="296"/>
      <c r="AJ71" s="257" t="str">
        <f t="shared" ref="AJ71" si="8">IF(AE71="","",IFERROR(S71*AE71,""))</f>
        <v/>
      </c>
      <c r="AK71" s="258"/>
      <c r="AL71" s="258"/>
      <c r="AM71" s="258"/>
      <c r="AN71" s="258"/>
      <c r="AO71" s="258"/>
      <c r="AP71" s="259"/>
      <c r="AQ71" s="263"/>
      <c r="AR71" s="264"/>
      <c r="AS71" s="264"/>
      <c r="AT71" s="264"/>
      <c r="AU71" s="264"/>
      <c r="AV71" s="265"/>
      <c r="AW71" s="272"/>
      <c r="BH71" s="273">
        <v>5</v>
      </c>
      <c r="BI71" s="273"/>
      <c r="BJ71" s="273"/>
      <c r="BK71" s="311" t="e">
        <f>VLOOKUP(BH71,試験項目一覧!I:J,2,FALSE)</f>
        <v>#N/A</v>
      </c>
      <c r="BL71" s="312">
        <f>IFERROR(VLOOKUP(BK71,試験項目一覧!C:F,2,FALSE),0)</f>
        <v>0</v>
      </c>
      <c r="BM71" s="309">
        <f>IFERROR(VLOOKUP(BK71,試験項目一覧!C:F,3,FALSE),0)</f>
        <v>0</v>
      </c>
      <c r="BN71" s="310">
        <v>0</v>
      </c>
      <c r="BO71" s="310">
        <f>IFERROR(VLOOKUP(BK71,試験項目一覧!C:F,4,FALSE),0)</f>
        <v>0</v>
      </c>
      <c r="BS71" s="23"/>
      <c r="BT71" s="23"/>
      <c r="CG71" s="78"/>
      <c r="CH71" s="80"/>
      <c r="CI71" s="82"/>
      <c r="CJ71" s="82"/>
      <c r="CK71" s="82"/>
      <c r="CM71" s="74"/>
      <c r="CN71" s="74"/>
      <c r="CO71" s="74"/>
      <c r="CP71" s="74"/>
      <c r="CQ71" s="74"/>
      <c r="CR71" s="74"/>
      <c r="CS71" s="74"/>
      <c r="CT71" s="74"/>
      <c r="CU71" s="74"/>
      <c r="CV71" s="74"/>
      <c r="CW71" s="74"/>
      <c r="CX71" s="74"/>
      <c r="CY71" s="74"/>
      <c r="CZ71" s="74"/>
      <c r="DA71" s="74"/>
      <c r="DB71" s="74"/>
      <c r="DC71" s="74"/>
      <c r="DD71" s="74"/>
      <c r="DE71" s="74"/>
      <c r="DF71" s="74"/>
      <c r="DG71" s="74"/>
      <c r="DH71" s="74"/>
      <c r="DI71" s="74"/>
      <c r="DJ71" s="74"/>
      <c r="DK71" s="74"/>
      <c r="DL71" s="74"/>
      <c r="DM71" s="74"/>
      <c r="DN71" s="74"/>
      <c r="DO71" s="74"/>
      <c r="DP71" s="74"/>
      <c r="DQ71" s="74"/>
      <c r="DR71" s="74"/>
      <c r="DS71" s="74"/>
      <c r="DT71" s="74"/>
      <c r="DU71" s="74"/>
      <c r="DV71" s="74"/>
      <c r="DW71" s="74"/>
      <c r="DX71" s="74"/>
      <c r="DY71" s="74"/>
      <c r="DZ71" s="74"/>
      <c r="EA71" s="74"/>
      <c r="EB71" s="74"/>
      <c r="EC71" s="74"/>
      <c r="ED71" s="74"/>
      <c r="EE71" s="74"/>
    </row>
    <row r="72" spans="2:135" ht="11.15" customHeight="1">
      <c r="B72" s="284"/>
      <c r="C72" s="288"/>
      <c r="D72" s="289"/>
      <c r="E72" s="289"/>
      <c r="F72" s="289"/>
      <c r="G72" s="289"/>
      <c r="H72" s="289"/>
      <c r="I72" s="289"/>
      <c r="J72" s="289"/>
      <c r="K72" s="289"/>
      <c r="L72" s="289"/>
      <c r="M72" s="289"/>
      <c r="N72" s="289"/>
      <c r="O72" s="289"/>
      <c r="P72" s="289"/>
      <c r="Q72" s="289"/>
      <c r="R72" s="290"/>
      <c r="S72" s="260"/>
      <c r="T72" s="261"/>
      <c r="U72" s="261"/>
      <c r="V72" s="261"/>
      <c r="W72" s="261"/>
      <c r="X72" s="261"/>
      <c r="Y72" s="261"/>
      <c r="Z72" s="288"/>
      <c r="AA72" s="289"/>
      <c r="AB72" s="289"/>
      <c r="AC72" s="289"/>
      <c r="AD72" s="290"/>
      <c r="AE72" s="297"/>
      <c r="AF72" s="298"/>
      <c r="AG72" s="298"/>
      <c r="AH72" s="298"/>
      <c r="AI72" s="299"/>
      <c r="AJ72" s="260"/>
      <c r="AK72" s="261"/>
      <c r="AL72" s="261"/>
      <c r="AM72" s="261"/>
      <c r="AN72" s="261"/>
      <c r="AO72" s="261"/>
      <c r="AP72" s="262"/>
      <c r="AQ72" s="266"/>
      <c r="AR72" s="267"/>
      <c r="AS72" s="267"/>
      <c r="AT72" s="267"/>
      <c r="AU72" s="267"/>
      <c r="AV72" s="268"/>
      <c r="AW72" s="272"/>
      <c r="BH72" s="273"/>
      <c r="BI72" s="273"/>
      <c r="BJ72" s="273"/>
      <c r="BK72" s="306"/>
      <c r="BL72" s="312"/>
      <c r="BM72" s="309"/>
      <c r="BN72" s="310"/>
      <c r="BO72" s="310"/>
      <c r="BS72" s="23"/>
      <c r="BT72" s="23"/>
      <c r="CG72" s="78"/>
      <c r="CH72" s="80"/>
      <c r="CI72" s="82"/>
      <c r="CJ72" s="82"/>
      <c r="CK72" s="82"/>
      <c r="CM72" s="74"/>
      <c r="CN72" s="74"/>
      <c r="CO72" s="74"/>
      <c r="CP72" s="74"/>
      <c r="CQ72" s="74"/>
      <c r="CR72" s="74"/>
      <c r="CS72" s="74"/>
      <c r="CT72" s="74"/>
      <c r="CU72" s="74"/>
      <c r="CV72" s="74"/>
      <c r="CW72" s="74"/>
      <c r="CX72" s="74"/>
      <c r="CY72" s="74"/>
      <c r="CZ72" s="74"/>
      <c r="DA72" s="74"/>
      <c r="DB72" s="74"/>
      <c r="DC72" s="74"/>
      <c r="DD72" s="74"/>
      <c r="DE72" s="74"/>
      <c r="DF72" s="74"/>
      <c r="DG72" s="74"/>
      <c r="DH72" s="74"/>
      <c r="DI72" s="74"/>
      <c r="DJ72" s="74"/>
      <c r="DK72" s="74"/>
      <c r="DL72" s="74"/>
      <c r="DM72" s="74"/>
      <c r="DN72" s="74"/>
      <c r="DO72" s="74"/>
      <c r="DP72" s="74"/>
      <c r="DQ72" s="74"/>
      <c r="DR72" s="74"/>
      <c r="DS72" s="74"/>
      <c r="DT72" s="74"/>
      <c r="DU72" s="74"/>
      <c r="DV72" s="74"/>
      <c r="DW72" s="74"/>
      <c r="DX72" s="74"/>
      <c r="DY72" s="74"/>
      <c r="DZ72" s="74"/>
      <c r="EA72" s="74"/>
      <c r="EB72" s="74"/>
      <c r="EC72" s="74"/>
      <c r="ED72" s="74"/>
      <c r="EE72" s="74"/>
    </row>
    <row r="73" spans="2:135" ht="11.15" customHeight="1">
      <c r="B73" s="284"/>
      <c r="C73" s="291"/>
      <c r="D73" s="292"/>
      <c r="E73" s="292"/>
      <c r="F73" s="292"/>
      <c r="G73" s="292"/>
      <c r="H73" s="292"/>
      <c r="I73" s="292"/>
      <c r="J73" s="292"/>
      <c r="K73" s="292"/>
      <c r="L73" s="292"/>
      <c r="M73" s="292"/>
      <c r="N73" s="292"/>
      <c r="O73" s="292"/>
      <c r="P73" s="292"/>
      <c r="Q73" s="292"/>
      <c r="R73" s="293"/>
      <c r="S73" s="75" t="s">
        <v>36</v>
      </c>
      <c r="T73" s="256" t="str">
        <f>IF($C71="","",IF($C$56=0,"",BL71))</f>
        <v/>
      </c>
      <c r="U73" s="256"/>
      <c r="V73" s="256"/>
      <c r="W73" s="256"/>
      <c r="X73" s="256"/>
      <c r="Y73" s="76" t="s">
        <v>37</v>
      </c>
      <c r="Z73" s="291"/>
      <c r="AA73" s="292"/>
      <c r="AB73" s="292"/>
      <c r="AC73" s="292"/>
      <c r="AD73" s="293"/>
      <c r="AE73" s="300"/>
      <c r="AF73" s="301"/>
      <c r="AG73" s="301"/>
      <c r="AH73" s="301"/>
      <c r="AI73" s="302"/>
      <c r="AJ73" s="75" t="s">
        <v>36</v>
      </c>
      <c r="AK73" s="256" t="str">
        <f t="shared" ref="AK73" si="9">IF(AE71="","",IF($C$56=0,"",IFERROR(T73*AE71,"")))</f>
        <v/>
      </c>
      <c r="AL73" s="256"/>
      <c r="AM73" s="256"/>
      <c r="AN73" s="256"/>
      <c r="AO73" s="256"/>
      <c r="AP73" s="76" t="s">
        <v>37</v>
      </c>
      <c r="AQ73" s="269"/>
      <c r="AR73" s="270"/>
      <c r="AS73" s="270"/>
      <c r="AT73" s="270"/>
      <c r="AU73" s="270"/>
      <c r="AV73" s="271"/>
      <c r="AW73" s="272"/>
      <c r="BH73" s="273"/>
      <c r="BI73" s="273"/>
      <c r="BJ73" s="273"/>
      <c r="BK73" s="307"/>
      <c r="BL73" s="312"/>
      <c r="BM73" s="309"/>
      <c r="BN73" s="310"/>
      <c r="BO73" s="310"/>
      <c r="BS73" s="23"/>
      <c r="BT73" s="23"/>
      <c r="CG73" s="78"/>
      <c r="CH73" s="80"/>
      <c r="CI73" s="82"/>
      <c r="CJ73" s="82"/>
      <c r="CK73" s="82"/>
      <c r="CM73" s="74"/>
      <c r="CN73" s="74"/>
      <c r="CO73" s="74"/>
      <c r="CP73" s="74"/>
      <c r="CQ73" s="74"/>
      <c r="CR73" s="74"/>
      <c r="CS73" s="74"/>
      <c r="CT73" s="74"/>
      <c r="CU73" s="74"/>
      <c r="CV73" s="74"/>
      <c r="CW73" s="74"/>
      <c r="CX73" s="74"/>
      <c r="CY73" s="74"/>
      <c r="CZ73" s="74"/>
      <c r="DA73" s="74"/>
      <c r="DB73" s="74"/>
      <c r="DC73" s="74"/>
      <c r="DD73" s="74"/>
      <c r="DE73" s="74"/>
      <c r="DF73" s="74"/>
      <c r="DG73" s="74"/>
      <c r="DH73" s="74"/>
      <c r="DI73" s="74"/>
      <c r="DJ73" s="74"/>
      <c r="DK73" s="74"/>
      <c r="DL73" s="74"/>
      <c r="DM73" s="74"/>
      <c r="DN73" s="74"/>
      <c r="DO73" s="74"/>
      <c r="DP73" s="74"/>
      <c r="DQ73" s="74"/>
      <c r="DR73" s="74"/>
      <c r="DS73" s="74"/>
      <c r="DT73" s="74"/>
      <c r="DU73" s="74"/>
      <c r="DV73" s="74"/>
      <c r="DW73" s="74"/>
      <c r="DX73" s="74"/>
      <c r="DY73" s="74"/>
      <c r="DZ73" s="74"/>
      <c r="EA73" s="74"/>
      <c r="EB73" s="74"/>
      <c r="EC73" s="74"/>
      <c r="ED73" s="74"/>
      <c r="EE73" s="74"/>
    </row>
    <row r="74" spans="2:135" ht="11.15" customHeight="1">
      <c r="B74" s="284"/>
      <c r="C74" s="285" t="str">
        <f t="shared" ref="C74" si="10">IFERROR(BK74,"")</f>
        <v/>
      </c>
      <c r="D74" s="286"/>
      <c r="E74" s="286"/>
      <c r="F74" s="286"/>
      <c r="G74" s="286"/>
      <c r="H74" s="286"/>
      <c r="I74" s="286"/>
      <c r="J74" s="286"/>
      <c r="K74" s="286"/>
      <c r="L74" s="286"/>
      <c r="M74" s="286"/>
      <c r="N74" s="286"/>
      <c r="O74" s="286"/>
      <c r="P74" s="286"/>
      <c r="Q74" s="286"/>
      <c r="R74" s="287"/>
      <c r="S74" s="260" t="str">
        <f>IF($C74="","",IF($C$56=0,BL74,IF($C$56=0.5,BM74,IF($C$56=1,BN74,""))))</f>
        <v/>
      </c>
      <c r="T74" s="261"/>
      <c r="U74" s="261"/>
      <c r="V74" s="261"/>
      <c r="W74" s="261"/>
      <c r="X74" s="261"/>
      <c r="Y74" s="261"/>
      <c r="Z74" s="285" t="str">
        <f>IF($C74="","",IF(BL74=0,0,BO74))</f>
        <v/>
      </c>
      <c r="AA74" s="286"/>
      <c r="AB74" s="286"/>
      <c r="AC74" s="286"/>
      <c r="AD74" s="287"/>
      <c r="AE74" s="294"/>
      <c r="AF74" s="295"/>
      <c r="AG74" s="295"/>
      <c r="AH74" s="295"/>
      <c r="AI74" s="296"/>
      <c r="AJ74" s="257" t="str">
        <f t="shared" ref="AJ74" si="11">IF(AE74="","",IFERROR(S74*AE74,""))</f>
        <v/>
      </c>
      <c r="AK74" s="258"/>
      <c r="AL74" s="258"/>
      <c r="AM74" s="258"/>
      <c r="AN74" s="258"/>
      <c r="AO74" s="258"/>
      <c r="AP74" s="259"/>
      <c r="AQ74" s="263"/>
      <c r="AR74" s="264"/>
      <c r="AS74" s="264"/>
      <c r="AT74" s="264"/>
      <c r="AU74" s="264"/>
      <c r="AV74" s="265"/>
      <c r="AW74" s="272"/>
      <c r="BH74" s="273">
        <v>6</v>
      </c>
      <c r="BI74" s="273"/>
      <c r="BJ74" s="273"/>
      <c r="BK74" s="311" t="e">
        <f>VLOOKUP(BH74,試験項目一覧!I:J,2,FALSE)</f>
        <v>#N/A</v>
      </c>
      <c r="BL74" s="312">
        <f>IFERROR(VLOOKUP(BK74,試験項目一覧!C:F,2,FALSE),0)</f>
        <v>0</v>
      </c>
      <c r="BM74" s="309">
        <f>IFERROR(VLOOKUP(BK74,試験項目一覧!C:F,3,FALSE),0)</f>
        <v>0</v>
      </c>
      <c r="BN74" s="310">
        <v>0</v>
      </c>
      <c r="BO74" s="310">
        <f>IFERROR(VLOOKUP(BK74,試験項目一覧!C:F,4,FALSE),0)</f>
        <v>0</v>
      </c>
      <c r="BS74" s="23"/>
      <c r="BT74" s="23"/>
      <c r="CG74" s="78"/>
      <c r="CH74" s="80"/>
      <c r="CI74" s="82"/>
      <c r="CJ74" s="82"/>
      <c r="CK74" s="82"/>
      <c r="CM74" s="74"/>
      <c r="CN74" s="74"/>
      <c r="CO74" s="74"/>
      <c r="CP74" s="74"/>
      <c r="CQ74" s="74"/>
      <c r="CR74" s="74"/>
      <c r="CS74" s="74"/>
      <c r="CT74" s="74"/>
      <c r="CU74" s="74"/>
      <c r="CV74" s="74"/>
      <c r="CW74" s="74"/>
      <c r="CX74" s="74"/>
      <c r="CY74" s="74"/>
      <c r="CZ74" s="74"/>
      <c r="DA74" s="74"/>
      <c r="DB74" s="74"/>
      <c r="DC74" s="74"/>
      <c r="DD74" s="74"/>
      <c r="DE74" s="74"/>
      <c r="DF74" s="74"/>
      <c r="DG74" s="74"/>
      <c r="DH74" s="74"/>
      <c r="DI74" s="74"/>
      <c r="DJ74" s="74"/>
      <c r="DK74" s="74"/>
      <c r="DL74" s="74"/>
      <c r="DM74" s="74"/>
      <c r="DN74" s="74"/>
      <c r="DO74" s="74"/>
      <c r="DP74" s="74"/>
      <c r="DQ74" s="74"/>
      <c r="DR74" s="74"/>
      <c r="DS74" s="74"/>
      <c r="DT74" s="74"/>
      <c r="DU74" s="74"/>
      <c r="DV74" s="74"/>
      <c r="DW74" s="74"/>
      <c r="DX74" s="74"/>
      <c r="DY74" s="74"/>
      <c r="DZ74" s="74"/>
      <c r="EA74" s="74"/>
      <c r="EB74" s="74"/>
      <c r="EC74" s="74"/>
      <c r="ED74" s="74"/>
      <c r="EE74" s="74"/>
    </row>
    <row r="75" spans="2:135" ht="11.15" customHeight="1">
      <c r="B75" s="284"/>
      <c r="C75" s="288"/>
      <c r="D75" s="289"/>
      <c r="E75" s="289"/>
      <c r="F75" s="289"/>
      <c r="G75" s="289"/>
      <c r="H75" s="289"/>
      <c r="I75" s="289"/>
      <c r="J75" s="289"/>
      <c r="K75" s="289"/>
      <c r="L75" s="289"/>
      <c r="M75" s="289"/>
      <c r="N75" s="289"/>
      <c r="O75" s="289"/>
      <c r="P75" s="289"/>
      <c r="Q75" s="289"/>
      <c r="R75" s="290"/>
      <c r="S75" s="260"/>
      <c r="T75" s="261"/>
      <c r="U75" s="261"/>
      <c r="V75" s="261"/>
      <c r="W75" s="261"/>
      <c r="X75" s="261"/>
      <c r="Y75" s="261"/>
      <c r="Z75" s="288"/>
      <c r="AA75" s="289"/>
      <c r="AB75" s="289"/>
      <c r="AC75" s="289"/>
      <c r="AD75" s="290"/>
      <c r="AE75" s="297"/>
      <c r="AF75" s="298"/>
      <c r="AG75" s="298"/>
      <c r="AH75" s="298"/>
      <c r="AI75" s="299"/>
      <c r="AJ75" s="260"/>
      <c r="AK75" s="261"/>
      <c r="AL75" s="261"/>
      <c r="AM75" s="261"/>
      <c r="AN75" s="261"/>
      <c r="AO75" s="261"/>
      <c r="AP75" s="262"/>
      <c r="AQ75" s="266"/>
      <c r="AR75" s="267"/>
      <c r="AS75" s="267"/>
      <c r="AT75" s="267"/>
      <c r="AU75" s="267"/>
      <c r="AV75" s="268"/>
      <c r="AW75" s="272"/>
      <c r="BH75" s="273"/>
      <c r="BI75" s="273"/>
      <c r="BJ75" s="273"/>
      <c r="BK75" s="306"/>
      <c r="BL75" s="312"/>
      <c r="BM75" s="309"/>
      <c r="BN75" s="310"/>
      <c r="BO75" s="310"/>
      <c r="BS75" s="23"/>
      <c r="BT75" s="23"/>
      <c r="CG75" s="78"/>
      <c r="CH75" s="80"/>
      <c r="CI75" s="82"/>
      <c r="CJ75" s="82"/>
      <c r="CK75" s="82"/>
      <c r="CM75" s="74"/>
      <c r="CN75" s="74"/>
      <c r="CO75" s="74"/>
      <c r="CP75" s="74"/>
      <c r="CQ75" s="74"/>
      <c r="CR75" s="74"/>
      <c r="CS75" s="74"/>
      <c r="CT75" s="74"/>
      <c r="CU75" s="74"/>
      <c r="CV75" s="74"/>
      <c r="CW75" s="74"/>
      <c r="CX75" s="74"/>
      <c r="CY75" s="74"/>
      <c r="CZ75" s="74"/>
      <c r="DA75" s="74"/>
      <c r="DB75" s="74"/>
      <c r="DC75" s="74"/>
      <c r="DD75" s="74"/>
      <c r="DE75" s="74"/>
      <c r="DF75" s="74"/>
      <c r="DG75" s="74"/>
      <c r="DH75" s="74"/>
      <c r="DI75" s="74"/>
      <c r="DJ75" s="74"/>
      <c r="DK75" s="74"/>
      <c r="DL75" s="74"/>
      <c r="DM75" s="74"/>
      <c r="DN75" s="74"/>
      <c r="DO75" s="74"/>
      <c r="DP75" s="74"/>
      <c r="DQ75" s="74"/>
      <c r="DR75" s="74"/>
      <c r="DS75" s="74"/>
      <c r="DT75" s="74"/>
      <c r="DU75" s="74"/>
      <c r="DV75" s="74"/>
      <c r="DW75" s="74"/>
      <c r="DX75" s="74"/>
      <c r="DY75" s="74"/>
      <c r="DZ75" s="74"/>
      <c r="EA75" s="74"/>
      <c r="EB75" s="74"/>
      <c r="EC75" s="74"/>
      <c r="ED75" s="74"/>
      <c r="EE75" s="74"/>
    </row>
    <row r="76" spans="2:135" ht="11.15" customHeight="1">
      <c r="B76" s="284"/>
      <c r="C76" s="291"/>
      <c r="D76" s="292"/>
      <c r="E76" s="292"/>
      <c r="F76" s="292"/>
      <c r="G76" s="292"/>
      <c r="H76" s="292"/>
      <c r="I76" s="292"/>
      <c r="J76" s="292"/>
      <c r="K76" s="292"/>
      <c r="L76" s="292"/>
      <c r="M76" s="292"/>
      <c r="N76" s="292"/>
      <c r="O76" s="292"/>
      <c r="P76" s="292"/>
      <c r="Q76" s="292"/>
      <c r="R76" s="293"/>
      <c r="S76" s="75" t="s">
        <v>36</v>
      </c>
      <c r="T76" s="256" t="str">
        <f>IF($C74="","",IF($C$56=0,"",BL74))</f>
        <v/>
      </c>
      <c r="U76" s="256"/>
      <c r="V76" s="256"/>
      <c r="W76" s="256"/>
      <c r="X76" s="256"/>
      <c r="Y76" s="76" t="s">
        <v>37</v>
      </c>
      <c r="Z76" s="291"/>
      <c r="AA76" s="292"/>
      <c r="AB76" s="292"/>
      <c r="AC76" s="292"/>
      <c r="AD76" s="293"/>
      <c r="AE76" s="300"/>
      <c r="AF76" s="301"/>
      <c r="AG76" s="301"/>
      <c r="AH76" s="301"/>
      <c r="AI76" s="302"/>
      <c r="AJ76" s="75" t="s">
        <v>36</v>
      </c>
      <c r="AK76" s="256" t="str">
        <f t="shared" ref="AK76" si="12">IF(AE74="","",IF($C$56=0,"",IFERROR(T76*AE74,"")))</f>
        <v/>
      </c>
      <c r="AL76" s="256"/>
      <c r="AM76" s="256"/>
      <c r="AN76" s="256"/>
      <c r="AO76" s="256"/>
      <c r="AP76" s="76" t="s">
        <v>37</v>
      </c>
      <c r="AQ76" s="269"/>
      <c r="AR76" s="270"/>
      <c r="AS76" s="270"/>
      <c r="AT76" s="270"/>
      <c r="AU76" s="270"/>
      <c r="AV76" s="271"/>
      <c r="AW76" s="272"/>
      <c r="BH76" s="273"/>
      <c r="BI76" s="273"/>
      <c r="BJ76" s="273"/>
      <c r="BK76" s="307"/>
      <c r="BL76" s="312"/>
      <c r="BM76" s="309"/>
      <c r="BN76" s="310"/>
      <c r="BO76" s="310"/>
      <c r="BS76" s="23"/>
      <c r="BT76" s="23"/>
      <c r="CG76" s="78"/>
      <c r="CH76" s="80"/>
      <c r="CI76" s="82"/>
      <c r="CJ76" s="82"/>
      <c r="CK76" s="82"/>
      <c r="CM76" s="74"/>
      <c r="CN76" s="74"/>
      <c r="CO76" s="74"/>
      <c r="CP76" s="74"/>
      <c r="CQ76" s="74"/>
      <c r="CR76" s="74"/>
      <c r="CS76" s="74"/>
      <c r="CT76" s="74"/>
      <c r="CU76" s="74"/>
      <c r="CV76" s="74"/>
      <c r="CW76" s="74"/>
      <c r="CX76" s="74"/>
      <c r="CY76" s="74"/>
      <c r="CZ76" s="74"/>
      <c r="DA76" s="74"/>
      <c r="DB76" s="74"/>
      <c r="DC76" s="74"/>
      <c r="DD76" s="74"/>
      <c r="DE76" s="74"/>
      <c r="DF76" s="74"/>
      <c r="DG76" s="74"/>
      <c r="DH76" s="74"/>
      <c r="DI76" s="74"/>
      <c r="DJ76" s="74"/>
      <c r="DK76" s="74"/>
      <c r="DL76" s="74"/>
      <c r="DM76" s="74"/>
      <c r="DN76" s="74"/>
      <c r="DO76" s="74"/>
      <c r="DP76" s="74"/>
      <c r="DQ76" s="74"/>
      <c r="DR76" s="74"/>
      <c r="DS76" s="74"/>
      <c r="DT76" s="74"/>
      <c r="DU76" s="74"/>
      <c r="DV76" s="74"/>
      <c r="DW76" s="74"/>
      <c r="DX76" s="74"/>
      <c r="DY76" s="74"/>
      <c r="DZ76" s="74"/>
      <c r="EA76" s="74"/>
      <c r="EB76" s="74"/>
      <c r="EC76" s="74"/>
      <c r="ED76" s="74"/>
      <c r="EE76" s="74"/>
    </row>
    <row r="77" spans="2:135" ht="11.15" customHeight="1">
      <c r="B77" s="284"/>
      <c r="C77" s="285" t="str">
        <f t="shared" ref="C77" si="13">IFERROR(BK77,"")</f>
        <v/>
      </c>
      <c r="D77" s="286"/>
      <c r="E77" s="286"/>
      <c r="F77" s="286"/>
      <c r="G77" s="286"/>
      <c r="H77" s="286"/>
      <c r="I77" s="286"/>
      <c r="J77" s="286"/>
      <c r="K77" s="286"/>
      <c r="L77" s="286"/>
      <c r="M77" s="286"/>
      <c r="N77" s="286"/>
      <c r="O77" s="286"/>
      <c r="P77" s="286"/>
      <c r="Q77" s="286"/>
      <c r="R77" s="287"/>
      <c r="S77" s="260" t="str">
        <f>IF($C77="","",IF($C$56=0,BL77,IF($C$56=0.5,BM77,IF($C$56=1,BN77,""))))</f>
        <v/>
      </c>
      <c r="T77" s="261"/>
      <c r="U77" s="261"/>
      <c r="V77" s="261"/>
      <c r="W77" s="261"/>
      <c r="X77" s="261"/>
      <c r="Y77" s="261"/>
      <c r="Z77" s="285" t="str">
        <f>IF($C77="","",IF(BL77=0,0,BO77))</f>
        <v/>
      </c>
      <c r="AA77" s="286"/>
      <c r="AB77" s="286"/>
      <c r="AC77" s="286"/>
      <c r="AD77" s="287"/>
      <c r="AE77" s="294"/>
      <c r="AF77" s="295"/>
      <c r="AG77" s="295"/>
      <c r="AH77" s="295"/>
      <c r="AI77" s="296"/>
      <c r="AJ77" s="257" t="str">
        <f t="shared" ref="AJ77" si="14">IF(AE77="","",IFERROR(S77*AE77,""))</f>
        <v/>
      </c>
      <c r="AK77" s="258"/>
      <c r="AL77" s="258"/>
      <c r="AM77" s="258"/>
      <c r="AN77" s="258"/>
      <c r="AO77" s="258"/>
      <c r="AP77" s="259"/>
      <c r="AQ77" s="263"/>
      <c r="AR77" s="264"/>
      <c r="AS77" s="264"/>
      <c r="AT77" s="264"/>
      <c r="AU77" s="264"/>
      <c r="AV77" s="265"/>
      <c r="AW77" s="272"/>
      <c r="BH77" s="273">
        <v>7</v>
      </c>
      <c r="BI77" s="273"/>
      <c r="BJ77" s="273"/>
      <c r="BK77" s="311" t="e">
        <f>VLOOKUP(BH77,試験項目一覧!I:J,2,FALSE)</f>
        <v>#N/A</v>
      </c>
      <c r="BL77" s="312">
        <f>IFERROR(VLOOKUP(BK77,試験項目一覧!C:F,2,FALSE),0)</f>
        <v>0</v>
      </c>
      <c r="BM77" s="309">
        <f>IFERROR(VLOOKUP(BK77,試験項目一覧!C:F,3,FALSE),0)</f>
        <v>0</v>
      </c>
      <c r="BN77" s="310">
        <v>0</v>
      </c>
      <c r="BO77" s="310">
        <f>IFERROR(VLOOKUP(BK77,試験項目一覧!C:F,4,FALSE),0)</f>
        <v>0</v>
      </c>
      <c r="BS77" s="23"/>
      <c r="BT77" s="23"/>
      <c r="CG77" s="78"/>
      <c r="CH77" s="80"/>
      <c r="CI77" s="82"/>
      <c r="CJ77" s="82"/>
      <c r="CK77" s="82"/>
      <c r="CM77" s="74"/>
      <c r="CN77" s="74"/>
      <c r="CO77" s="74"/>
      <c r="CP77" s="74"/>
      <c r="CQ77" s="74"/>
      <c r="CR77" s="74"/>
      <c r="CS77" s="74"/>
      <c r="CT77" s="74"/>
      <c r="CU77" s="74"/>
      <c r="CV77" s="74"/>
      <c r="CW77" s="74"/>
      <c r="CX77" s="74"/>
      <c r="CY77" s="74"/>
      <c r="CZ77" s="74"/>
      <c r="DA77" s="74"/>
      <c r="DB77" s="74"/>
      <c r="DC77" s="74"/>
      <c r="DD77" s="74"/>
      <c r="DE77" s="74"/>
      <c r="DF77" s="74"/>
      <c r="DG77" s="74"/>
      <c r="DH77" s="74"/>
      <c r="DI77" s="74"/>
      <c r="DJ77" s="74"/>
      <c r="DK77" s="74"/>
      <c r="DL77" s="74"/>
      <c r="DM77" s="74"/>
      <c r="DN77" s="74"/>
      <c r="DO77" s="74"/>
      <c r="DP77" s="74"/>
      <c r="DQ77" s="74"/>
      <c r="DR77" s="74"/>
      <c r="DS77" s="74"/>
      <c r="DT77" s="74"/>
      <c r="DU77" s="74"/>
      <c r="DV77" s="74"/>
      <c r="DW77" s="74"/>
      <c r="DX77" s="74"/>
      <c r="DY77" s="74"/>
      <c r="DZ77" s="74"/>
      <c r="EA77" s="74"/>
      <c r="EB77" s="74"/>
      <c r="EC77" s="74"/>
      <c r="ED77" s="74"/>
      <c r="EE77" s="74"/>
    </row>
    <row r="78" spans="2:135" ht="11.15" customHeight="1">
      <c r="B78" s="284"/>
      <c r="C78" s="288"/>
      <c r="D78" s="289"/>
      <c r="E78" s="289"/>
      <c r="F78" s="289"/>
      <c r="G78" s="289"/>
      <c r="H78" s="289"/>
      <c r="I78" s="289"/>
      <c r="J78" s="289"/>
      <c r="K78" s="289"/>
      <c r="L78" s="289"/>
      <c r="M78" s="289"/>
      <c r="N78" s="289"/>
      <c r="O78" s="289"/>
      <c r="P78" s="289"/>
      <c r="Q78" s="289"/>
      <c r="R78" s="290"/>
      <c r="S78" s="260"/>
      <c r="T78" s="261"/>
      <c r="U78" s="261"/>
      <c r="V78" s="261"/>
      <c r="W78" s="261"/>
      <c r="X78" s="261"/>
      <c r="Y78" s="261"/>
      <c r="Z78" s="288"/>
      <c r="AA78" s="289"/>
      <c r="AB78" s="289"/>
      <c r="AC78" s="289"/>
      <c r="AD78" s="290"/>
      <c r="AE78" s="297"/>
      <c r="AF78" s="298"/>
      <c r="AG78" s="298"/>
      <c r="AH78" s="298"/>
      <c r="AI78" s="299"/>
      <c r="AJ78" s="260"/>
      <c r="AK78" s="261"/>
      <c r="AL78" s="261"/>
      <c r="AM78" s="261"/>
      <c r="AN78" s="261"/>
      <c r="AO78" s="261"/>
      <c r="AP78" s="262"/>
      <c r="AQ78" s="266"/>
      <c r="AR78" s="267"/>
      <c r="AS78" s="267"/>
      <c r="AT78" s="267"/>
      <c r="AU78" s="267"/>
      <c r="AV78" s="268"/>
      <c r="AW78" s="272"/>
      <c r="BH78" s="273"/>
      <c r="BI78" s="273"/>
      <c r="BJ78" s="273"/>
      <c r="BK78" s="306"/>
      <c r="BL78" s="312"/>
      <c r="BM78" s="309"/>
      <c r="BN78" s="310"/>
      <c r="BO78" s="310"/>
      <c r="BS78" s="23"/>
      <c r="BT78" s="23"/>
      <c r="CG78" s="78"/>
      <c r="CH78" s="80"/>
      <c r="CI78" s="82"/>
      <c r="CJ78" s="82"/>
      <c r="CK78" s="82"/>
      <c r="CM78" s="74"/>
      <c r="CN78" s="74"/>
      <c r="CO78" s="74"/>
      <c r="CP78" s="74"/>
      <c r="CQ78" s="74"/>
      <c r="CR78" s="74"/>
      <c r="CS78" s="74"/>
      <c r="CT78" s="74"/>
      <c r="CU78" s="74"/>
      <c r="CV78" s="74"/>
      <c r="CW78" s="74"/>
      <c r="CX78" s="74"/>
      <c r="CY78" s="74"/>
      <c r="CZ78" s="74"/>
      <c r="DA78" s="74"/>
      <c r="DB78" s="74"/>
      <c r="DC78" s="74"/>
      <c r="DD78" s="74"/>
      <c r="DE78" s="74"/>
      <c r="DF78" s="74"/>
      <c r="DG78" s="74"/>
      <c r="DH78" s="74"/>
      <c r="DI78" s="74"/>
      <c r="DJ78" s="74"/>
      <c r="DK78" s="74"/>
      <c r="DL78" s="74"/>
      <c r="DM78" s="74"/>
      <c r="DN78" s="74"/>
      <c r="DO78" s="74"/>
      <c r="DP78" s="74"/>
      <c r="DQ78" s="74"/>
      <c r="DR78" s="74"/>
      <c r="DS78" s="74"/>
      <c r="DT78" s="74"/>
      <c r="DU78" s="74"/>
      <c r="DV78" s="74"/>
      <c r="DW78" s="74"/>
      <c r="DX78" s="74"/>
      <c r="DY78" s="74"/>
      <c r="DZ78" s="74"/>
      <c r="EA78" s="74"/>
      <c r="EB78" s="74"/>
      <c r="EC78" s="74"/>
      <c r="ED78" s="74"/>
      <c r="EE78" s="74"/>
    </row>
    <row r="79" spans="2:135" ht="11.15" customHeight="1">
      <c r="B79" s="284"/>
      <c r="C79" s="291"/>
      <c r="D79" s="292"/>
      <c r="E79" s="292"/>
      <c r="F79" s="292"/>
      <c r="G79" s="292"/>
      <c r="H79" s="292"/>
      <c r="I79" s="292"/>
      <c r="J79" s="292"/>
      <c r="K79" s="292"/>
      <c r="L79" s="292"/>
      <c r="M79" s="292"/>
      <c r="N79" s="292"/>
      <c r="O79" s="292"/>
      <c r="P79" s="292"/>
      <c r="Q79" s="292"/>
      <c r="R79" s="293"/>
      <c r="S79" s="75" t="s">
        <v>36</v>
      </c>
      <c r="T79" s="256" t="str">
        <f>IF($C77="","",IF($C$56=0,"",BL77))</f>
        <v/>
      </c>
      <c r="U79" s="256"/>
      <c r="V79" s="256"/>
      <c r="W79" s="256"/>
      <c r="X79" s="256"/>
      <c r="Y79" s="76" t="s">
        <v>37</v>
      </c>
      <c r="Z79" s="291"/>
      <c r="AA79" s="292"/>
      <c r="AB79" s="292"/>
      <c r="AC79" s="292"/>
      <c r="AD79" s="293"/>
      <c r="AE79" s="300"/>
      <c r="AF79" s="301"/>
      <c r="AG79" s="301"/>
      <c r="AH79" s="301"/>
      <c r="AI79" s="302"/>
      <c r="AJ79" s="75" t="s">
        <v>36</v>
      </c>
      <c r="AK79" s="256" t="str">
        <f t="shared" ref="AK79" si="15">IF(AE77="","",IF($C$56=0,"",IFERROR(T79*AE77,"")))</f>
        <v/>
      </c>
      <c r="AL79" s="256"/>
      <c r="AM79" s="256"/>
      <c r="AN79" s="256"/>
      <c r="AO79" s="256"/>
      <c r="AP79" s="76" t="s">
        <v>37</v>
      </c>
      <c r="AQ79" s="269"/>
      <c r="AR79" s="270"/>
      <c r="AS79" s="270"/>
      <c r="AT79" s="270"/>
      <c r="AU79" s="270"/>
      <c r="AV79" s="271"/>
      <c r="AW79" s="272"/>
      <c r="BH79" s="273"/>
      <c r="BI79" s="273"/>
      <c r="BJ79" s="273"/>
      <c r="BK79" s="307"/>
      <c r="BL79" s="312"/>
      <c r="BM79" s="309"/>
      <c r="BN79" s="310"/>
      <c r="BO79" s="310"/>
      <c r="BS79" s="23"/>
      <c r="BT79" s="23"/>
      <c r="CG79" s="78"/>
      <c r="CH79" s="80"/>
      <c r="CI79" s="82"/>
      <c r="CJ79" s="82"/>
      <c r="CK79" s="82"/>
      <c r="CM79" s="74"/>
      <c r="CN79" s="74"/>
      <c r="CO79" s="74"/>
      <c r="CP79" s="74"/>
      <c r="CQ79" s="74"/>
      <c r="CR79" s="74"/>
      <c r="CS79" s="74"/>
      <c r="CT79" s="74"/>
      <c r="CU79" s="74"/>
      <c r="CV79" s="74"/>
      <c r="CW79" s="74"/>
      <c r="CX79" s="74"/>
      <c r="CY79" s="74"/>
      <c r="CZ79" s="74"/>
      <c r="DA79" s="74"/>
      <c r="DB79" s="74"/>
      <c r="DC79" s="74"/>
      <c r="DD79" s="74"/>
      <c r="DE79" s="74"/>
      <c r="DF79" s="74"/>
      <c r="DG79" s="74"/>
      <c r="DH79" s="74"/>
      <c r="DI79" s="74"/>
      <c r="DJ79" s="74"/>
      <c r="DK79" s="74"/>
      <c r="DL79" s="74"/>
      <c r="DM79" s="74"/>
      <c r="DN79" s="74"/>
      <c r="DO79" s="74"/>
      <c r="DP79" s="74"/>
      <c r="DQ79" s="74"/>
      <c r="DR79" s="74"/>
      <c r="DS79" s="74"/>
      <c r="DT79" s="74"/>
      <c r="DU79" s="74"/>
      <c r="DV79" s="74"/>
      <c r="DW79" s="74"/>
      <c r="DX79" s="74"/>
      <c r="DY79" s="74"/>
      <c r="DZ79" s="74"/>
      <c r="EA79" s="74"/>
      <c r="EB79" s="74"/>
      <c r="EC79" s="74"/>
      <c r="ED79" s="74"/>
      <c r="EE79" s="74"/>
    </row>
    <row r="80" spans="2:135" ht="11.15" customHeight="1">
      <c r="B80" s="284"/>
      <c r="C80" s="285" t="str">
        <f t="shared" ref="C80" si="16">IFERROR(BK80,"")</f>
        <v/>
      </c>
      <c r="D80" s="286"/>
      <c r="E80" s="286"/>
      <c r="F80" s="286"/>
      <c r="G80" s="286"/>
      <c r="H80" s="286"/>
      <c r="I80" s="286"/>
      <c r="J80" s="286"/>
      <c r="K80" s="286"/>
      <c r="L80" s="286"/>
      <c r="M80" s="286"/>
      <c r="N80" s="286"/>
      <c r="O80" s="286"/>
      <c r="P80" s="286"/>
      <c r="Q80" s="286"/>
      <c r="R80" s="287"/>
      <c r="S80" s="260" t="str">
        <f>IF($C80="","",IF($C$56=0,BL80,IF($C$56=0.5,BM80,IF($C$56=1,BN80,""))))</f>
        <v/>
      </c>
      <c r="T80" s="261"/>
      <c r="U80" s="261"/>
      <c r="V80" s="261"/>
      <c r="W80" s="261"/>
      <c r="X80" s="261"/>
      <c r="Y80" s="261"/>
      <c r="Z80" s="285" t="str">
        <f>IF($C80="","",IF(BL80=0,0,BO80))</f>
        <v/>
      </c>
      <c r="AA80" s="286"/>
      <c r="AB80" s="286"/>
      <c r="AC80" s="286"/>
      <c r="AD80" s="287"/>
      <c r="AE80" s="294"/>
      <c r="AF80" s="295"/>
      <c r="AG80" s="295"/>
      <c r="AH80" s="295"/>
      <c r="AI80" s="296"/>
      <c r="AJ80" s="257" t="str">
        <f t="shared" ref="AJ80" si="17">IF(AE80="","",IFERROR(S80*AE80,""))</f>
        <v/>
      </c>
      <c r="AK80" s="258"/>
      <c r="AL80" s="258"/>
      <c r="AM80" s="258"/>
      <c r="AN80" s="258"/>
      <c r="AO80" s="258"/>
      <c r="AP80" s="259"/>
      <c r="AQ80" s="263"/>
      <c r="AR80" s="264"/>
      <c r="AS80" s="264"/>
      <c r="AT80" s="264"/>
      <c r="AU80" s="264"/>
      <c r="AV80" s="265"/>
      <c r="AW80" s="272"/>
      <c r="BH80" s="273">
        <v>8</v>
      </c>
      <c r="BI80" s="273"/>
      <c r="BJ80" s="273"/>
      <c r="BK80" s="311" t="e">
        <f>VLOOKUP(BH80,試験項目一覧!I:J,2,FALSE)</f>
        <v>#N/A</v>
      </c>
      <c r="BL80" s="312">
        <f>IFERROR(VLOOKUP(BK80,試験項目一覧!C:F,2,FALSE),0)</f>
        <v>0</v>
      </c>
      <c r="BM80" s="309">
        <f>IFERROR(VLOOKUP(BK80,試験項目一覧!C:F,3,FALSE),0)</f>
        <v>0</v>
      </c>
      <c r="BN80" s="310">
        <v>0</v>
      </c>
      <c r="BO80" s="310">
        <f>IFERROR(VLOOKUP(BK80,試験項目一覧!C:F,4,FALSE),0)</f>
        <v>0</v>
      </c>
      <c r="BS80" s="23"/>
      <c r="BT80" s="23"/>
      <c r="CG80" s="78"/>
      <c r="CH80" s="80"/>
      <c r="CI80" s="82"/>
      <c r="CJ80" s="82"/>
      <c r="CK80" s="82"/>
      <c r="CM80" s="74"/>
      <c r="CN80" s="74"/>
      <c r="CO80" s="74"/>
      <c r="CP80" s="74"/>
      <c r="CQ80" s="74"/>
      <c r="CR80" s="74"/>
      <c r="CS80" s="74"/>
      <c r="CT80" s="74"/>
      <c r="CU80" s="74"/>
      <c r="CV80" s="74"/>
      <c r="CW80" s="74"/>
      <c r="CX80" s="74"/>
      <c r="CY80" s="74"/>
      <c r="CZ80" s="74"/>
      <c r="DA80" s="74"/>
      <c r="DB80" s="74"/>
      <c r="DC80" s="74"/>
      <c r="DD80" s="74"/>
      <c r="DE80" s="74"/>
      <c r="DF80" s="74"/>
      <c r="DG80" s="74"/>
      <c r="DH80" s="74"/>
      <c r="DI80" s="74"/>
      <c r="DJ80" s="74"/>
      <c r="DK80" s="74"/>
      <c r="DL80" s="74"/>
      <c r="DM80" s="74"/>
      <c r="DN80" s="74"/>
      <c r="DO80" s="74"/>
      <c r="DP80" s="74"/>
      <c r="DQ80" s="74"/>
      <c r="DR80" s="74"/>
      <c r="DS80" s="74"/>
      <c r="DT80" s="74"/>
      <c r="DU80" s="74"/>
      <c r="DV80" s="74"/>
      <c r="DW80" s="74"/>
      <c r="DX80" s="74"/>
      <c r="DY80" s="74"/>
      <c r="DZ80" s="74"/>
      <c r="EA80" s="74"/>
      <c r="EB80" s="74"/>
      <c r="EC80" s="74"/>
      <c r="ED80" s="74"/>
      <c r="EE80" s="74"/>
    </row>
    <row r="81" spans="1:143" ht="11.15" customHeight="1">
      <c r="B81" s="284"/>
      <c r="C81" s="288"/>
      <c r="D81" s="289"/>
      <c r="E81" s="289"/>
      <c r="F81" s="289"/>
      <c r="G81" s="289"/>
      <c r="H81" s="289"/>
      <c r="I81" s="289"/>
      <c r="J81" s="289"/>
      <c r="K81" s="289"/>
      <c r="L81" s="289"/>
      <c r="M81" s="289"/>
      <c r="N81" s="289"/>
      <c r="O81" s="289"/>
      <c r="P81" s="289"/>
      <c r="Q81" s="289"/>
      <c r="R81" s="290"/>
      <c r="S81" s="260"/>
      <c r="T81" s="261"/>
      <c r="U81" s="261"/>
      <c r="V81" s="261"/>
      <c r="W81" s="261"/>
      <c r="X81" s="261"/>
      <c r="Y81" s="261"/>
      <c r="Z81" s="288"/>
      <c r="AA81" s="289"/>
      <c r="AB81" s="289"/>
      <c r="AC81" s="289"/>
      <c r="AD81" s="290"/>
      <c r="AE81" s="297"/>
      <c r="AF81" s="298"/>
      <c r="AG81" s="298"/>
      <c r="AH81" s="298"/>
      <c r="AI81" s="299"/>
      <c r="AJ81" s="260"/>
      <c r="AK81" s="261"/>
      <c r="AL81" s="261"/>
      <c r="AM81" s="261"/>
      <c r="AN81" s="261"/>
      <c r="AO81" s="261"/>
      <c r="AP81" s="262"/>
      <c r="AQ81" s="266"/>
      <c r="AR81" s="267"/>
      <c r="AS81" s="267"/>
      <c r="AT81" s="267"/>
      <c r="AU81" s="267"/>
      <c r="AV81" s="268"/>
      <c r="AW81" s="272"/>
      <c r="BH81" s="273"/>
      <c r="BI81" s="273"/>
      <c r="BJ81" s="273"/>
      <c r="BK81" s="306"/>
      <c r="BL81" s="312"/>
      <c r="BM81" s="309"/>
      <c r="BN81" s="310"/>
      <c r="BO81" s="310"/>
      <c r="BS81" s="23"/>
      <c r="BT81" s="23"/>
      <c r="CG81" s="78"/>
      <c r="CH81" s="80"/>
      <c r="CI81" s="82"/>
      <c r="CJ81" s="82"/>
      <c r="CK81" s="82"/>
      <c r="CM81" s="74"/>
      <c r="CN81" s="74"/>
      <c r="CO81" s="74"/>
      <c r="CP81" s="74"/>
      <c r="CQ81" s="74"/>
      <c r="CR81" s="74"/>
      <c r="CS81" s="74"/>
      <c r="CT81" s="74"/>
      <c r="CU81" s="74"/>
      <c r="CV81" s="74"/>
      <c r="CW81" s="74"/>
      <c r="CX81" s="74"/>
      <c r="CY81" s="74"/>
      <c r="CZ81" s="74"/>
      <c r="DA81" s="74"/>
      <c r="DB81" s="74"/>
      <c r="DC81" s="74"/>
      <c r="DD81" s="74"/>
      <c r="DE81" s="74"/>
      <c r="DF81" s="74"/>
      <c r="DG81" s="74"/>
      <c r="DH81" s="74"/>
      <c r="DI81" s="74"/>
      <c r="DJ81" s="74"/>
      <c r="DK81" s="74"/>
      <c r="DL81" s="74"/>
      <c r="DM81" s="74"/>
      <c r="DN81" s="74"/>
      <c r="DO81" s="74"/>
      <c r="DP81" s="74"/>
      <c r="DQ81" s="74"/>
      <c r="DR81" s="74"/>
      <c r="DS81" s="74"/>
      <c r="DT81" s="74"/>
      <c r="DU81" s="74"/>
      <c r="DV81" s="74"/>
      <c r="DW81" s="74"/>
      <c r="DX81" s="74"/>
      <c r="DY81" s="74"/>
      <c r="DZ81" s="74"/>
      <c r="EA81" s="74"/>
      <c r="EB81" s="74"/>
      <c r="EC81" s="74"/>
      <c r="ED81" s="74"/>
      <c r="EE81" s="74"/>
    </row>
    <row r="82" spans="1:143" ht="11.15" customHeight="1">
      <c r="B82" s="284"/>
      <c r="C82" s="291"/>
      <c r="D82" s="292"/>
      <c r="E82" s="292"/>
      <c r="F82" s="292"/>
      <c r="G82" s="292"/>
      <c r="H82" s="292"/>
      <c r="I82" s="292"/>
      <c r="J82" s="292"/>
      <c r="K82" s="292"/>
      <c r="L82" s="292"/>
      <c r="M82" s="292"/>
      <c r="N82" s="292"/>
      <c r="O82" s="292"/>
      <c r="P82" s="292"/>
      <c r="Q82" s="292"/>
      <c r="R82" s="293"/>
      <c r="S82" s="75" t="s">
        <v>36</v>
      </c>
      <c r="T82" s="256" t="str">
        <f>IF($C80="","",IF($C$56=0,"",BL80))</f>
        <v/>
      </c>
      <c r="U82" s="256"/>
      <c r="V82" s="256"/>
      <c r="W82" s="256"/>
      <c r="X82" s="256"/>
      <c r="Y82" s="76" t="s">
        <v>37</v>
      </c>
      <c r="Z82" s="291"/>
      <c r="AA82" s="292"/>
      <c r="AB82" s="292"/>
      <c r="AC82" s="292"/>
      <c r="AD82" s="293"/>
      <c r="AE82" s="300"/>
      <c r="AF82" s="301"/>
      <c r="AG82" s="301"/>
      <c r="AH82" s="301"/>
      <c r="AI82" s="302"/>
      <c r="AJ82" s="75" t="s">
        <v>36</v>
      </c>
      <c r="AK82" s="256" t="str">
        <f t="shared" ref="AK82" si="18">IF(AE80="","",IF($C$56=0,"",IFERROR(T82*AE80,"")))</f>
        <v/>
      </c>
      <c r="AL82" s="256"/>
      <c r="AM82" s="256"/>
      <c r="AN82" s="256"/>
      <c r="AO82" s="256"/>
      <c r="AP82" s="76" t="s">
        <v>37</v>
      </c>
      <c r="AQ82" s="269"/>
      <c r="AR82" s="270"/>
      <c r="AS82" s="270"/>
      <c r="AT82" s="270"/>
      <c r="AU82" s="270"/>
      <c r="AV82" s="271"/>
      <c r="AW82" s="272"/>
      <c r="BH82" s="273"/>
      <c r="BI82" s="273"/>
      <c r="BJ82" s="273"/>
      <c r="BK82" s="307"/>
      <c r="BL82" s="312"/>
      <c r="BM82" s="309"/>
      <c r="BN82" s="310"/>
      <c r="BO82" s="310"/>
      <c r="BS82" s="23"/>
      <c r="BT82" s="23"/>
      <c r="CG82" s="78"/>
      <c r="CH82" s="80"/>
      <c r="CI82" s="82"/>
      <c r="CJ82" s="82"/>
      <c r="CK82" s="82"/>
      <c r="CM82" s="74"/>
      <c r="CN82" s="74"/>
      <c r="CO82" s="74"/>
      <c r="CP82" s="74"/>
      <c r="CQ82" s="74"/>
      <c r="CR82" s="74"/>
      <c r="CS82" s="74"/>
      <c r="CT82" s="74"/>
      <c r="CU82" s="74"/>
      <c r="CV82" s="74"/>
      <c r="CW82" s="74"/>
      <c r="CX82" s="74"/>
      <c r="CY82" s="74"/>
      <c r="CZ82" s="74"/>
      <c r="DA82" s="74"/>
      <c r="DB82" s="74"/>
      <c r="DC82" s="74"/>
      <c r="DD82" s="74"/>
      <c r="DE82" s="74"/>
      <c r="DF82" s="74"/>
      <c r="DG82" s="74"/>
      <c r="DH82" s="74"/>
      <c r="DI82" s="74"/>
      <c r="DJ82" s="74"/>
      <c r="DK82" s="74"/>
      <c r="DL82" s="74"/>
      <c r="DM82" s="74"/>
      <c r="DN82" s="74"/>
      <c r="DO82" s="74"/>
      <c r="DP82" s="74"/>
      <c r="DQ82" s="74"/>
      <c r="DR82" s="74"/>
      <c r="DS82" s="74"/>
      <c r="DT82" s="74"/>
      <c r="DU82" s="74"/>
      <c r="DV82" s="74"/>
      <c r="DW82" s="74"/>
      <c r="DX82" s="74"/>
      <c r="DY82" s="74"/>
      <c r="DZ82" s="74"/>
      <c r="EA82" s="74"/>
      <c r="EB82" s="74"/>
      <c r="EC82" s="74"/>
      <c r="ED82" s="74"/>
      <c r="EE82" s="74"/>
    </row>
    <row r="83" spans="1:143" ht="11.15" customHeight="1">
      <c r="B83" s="284"/>
      <c r="C83" s="285" t="str">
        <f t="shared" ref="C83" si="19">IFERROR(BK83,"")</f>
        <v/>
      </c>
      <c r="D83" s="286"/>
      <c r="E83" s="286"/>
      <c r="F83" s="286"/>
      <c r="G83" s="286"/>
      <c r="H83" s="286"/>
      <c r="I83" s="286"/>
      <c r="J83" s="286"/>
      <c r="K83" s="286"/>
      <c r="L83" s="286"/>
      <c r="M83" s="286"/>
      <c r="N83" s="286"/>
      <c r="O83" s="286"/>
      <c r="P83" s="286"/>
      <c r="Q83" s="286"/>
      <c r="R83" s="287"/>
      <c r="S83" s="260" t="str">
        <f>IF($C83="","",IF($C$56=0,BL83,IF($C$56=0.5,BM83,IF($C$56=1,BN83,""))))</f>
        <v/>
      </c>
      <c r="T83" s="261"/>
      <c r="U83" s="261"/>
      <c r="V83" s="261"/>
      <c r="W83" s="261"/>
      <c r="X83" s="261"/>
      <c r="Y83" s="261"/>
      <c r="Z83" s="285" t="str">
        <f>IF($C83="","",IF(BL83=0,0,BO83))</f>
        <v/>
      </c>
      <c r="AA83" s="286"/>
      <c r="AB83" s="286"/>
      <c r="AC83" s="286"/>
      <c r="AD83" s="287"/>
      <c r="AE83" s="294"/>
      <c r="AF83" s="295"/>
      <c r="AG83" s="295"/>
      <c r="AH83" s="295"/>
      <c r="AI83" s="296"/>
      <c r="AJ83" s="257" t="str">
        <f t="shared" ref="AJ83" si="20">IF(AE83="","",IFERROR(S83*AE83,""))</f>
        <v/>
      </c>
      <c r="AK83" s="258"/>
      <c r="AL83" s="258"/>
      <c r="AM83" s="258"/>
      <c r="AN83" s="258"/>
      <c r="AO83" s="258"/>
      <c r="AP83" s="259"/>
      <c r="AQ83" s="263"/>
      <c r="AR83" s="264"/>
      <c r="AS83" s="264"/>
      <c r="AT83" s="264"/>
      <c r="AU83" s="264"/>
      <c r="AV83" s="265"/>
      <c r="AW83" s="272"/>
      <c r="BH83" s="273">
        <v>9</v>
      </c>
      <c r="BI83" s="273"/>
      <c r="BJ83" s="273"/>
      <c r="BK83" s="311" t="e">
        <f>VLOOKUP(BH83,試験項目一覧!I:J,2,FALSE)</f>
        <v>#N/A</v>
      </c>
      <c r="BL83" s="312">
        <f>IFERROR(VLOOKUP(BK83,試験項目一覧!C:F,2,FALSE),0)</f>
        <v>0</v>
      </c>
      <c r="BM83" s="309">
        <f>IFERROR(VLOOKUP(BK83,試験項目一覧!C:F,3,FALSE),0)</f>
        <v>0</v>
      </c>
      <c r="BN83" s="310">
        <v>0</v>
      </c>
      <c r="BO83" s="310">
        <f>IFERROR(VLOOKUP(BK83,試験項目一覧!C:F,4,FALSE),0)</f>
        <v>0</v>
      </c>
      <c r="BS83" s="23"/>
      <c r="BT83" s="23"/>
      <c r="CG83" s="78"/>
      <c r="CH83" s="80"/>
      <c r="CI83" s="82"/>
      <c r="CJ83" s="82"/>
      <c r="CK83" s="82"/>
      <c r="CM83" s="74"/>
      <c r="CN83" s="74"/>
      <c r="CO83" s="74"/>
      <c r="CP83" s="74"/>
      <c r="CQ83" s="74"/>
      <c r="CR83" s="74"/>
      <c r="CS83" s="74"/>
      <c r="CT83" s="74"/>
      <c r="CU83" s="74"/>
      <c r="CV83" s="74"/>
      <c r="CW83" s="74"/>
      <c r="CX83" s="74"/>
      <c r="CY83" s="74"/>
      <c r="CZ83" s="74"/>
      <c r="DA83" s="74"/>
      <c r="DB83" s="74"/>
      <c r="DC83" s="74"/>
      <c r="DD83" s="74"/>
      <c r="DE83" s="74"/>
      <c r="DF83" s="74"/>
      <c r="DG83" s="74"/>
      <c r="DH83" s="74"/>
      <c r="DI83" s="74"/>
      <c r="DJ83" s="74"/>
      <c r="DK83" s="74"/>
      <c r="DL83" s="74"/>
      <c r="DM83" s="74"/>
      <c r="DN83" s="74"/>
      <c r="DO83" s="74"/>
      <c r="DP83" s="74"/>
      <c r="DQ83" s="74"/>
      <c r="DR83" s="74"/>
      <c r="DS83" s="74"/>
      <c r="DT83" s="74"/>
      <c r="DU83" s="74"/>
      <c r="DV83" s="74"/>
      <c r="DW83" s="74"/>
      <c r="DX83" s="74"/>
      <c r="DY83" s="74"/>
      <c r="DZ83" s="74"/>
      <c r="EA83" s="74"/>
      <c r="EB83" s="74"/>
      <c r="EC83" s="74"/>
      <c r="ED83" s="74"/>
      <c r="EE83" s="74"/>
    </row>
    <row r="84" spans="1:143" ht="11.15" customHeight="1">
      <c r="B84" s="284"/>
      <c r="C84" s="288"/>
      <c r="D84" s="289"/>
      <c r="E84" s="289"/>
      <c r="F84" s="289"/>
      <c r="G84" s="289"/>
      <c r="H84" s="289"/>
      <c r="I84" s="289"/>
      <c r="J84" s="289"/>
      <c r="K84" s="289"/>
      <c r="L84" s="289"/>
      <c r="M84" s="289"/>
      <c r="N84" s="289"/>
      <c r="O84" s="289"/>
      <c r="P84" s="289"/>
      <c r="Q84" s="289"/>
      <c r="R84" s="290"/>
      <c r="S84" s="260"/>
      <c r="T84" s="261"/>
      <c r="U84" s="261"/>
      <c r="V84" s="261"/>
      <c r="W84" s="261"/>
      <c r="X84" s="261"/>
      <c r="Y84" s="261"/>
      <c r="Z84" s="288"/>
      <c r="AA84" s="289"/>
      <c r="AB84" s="289"/>
      <c r="AC84" s="289"/>
      <c r="AD84" s="290"/>
      <c r="AE84" s="297"/>
      <c r="AF84" s="298"/>
      <c r="AG84" s="298"/>
      <c r="AH84" s="298"/>
      <c r="AI84" s="299"/>
      <c r="AJ84" s="260"/>
      <c r="AK84" s="261"/>
      <c r="AL84" s="261"/>
      <c r="AM84" s="261"/>
      <c r="AN84" s="261"/>
      <c r="AO84" s="261"/>
      <c r="AP84" s="262"/>
      <c r="AQ84" s="266"/>
      <c r="AR84" s="267"/>
      <c r="AS84" s="267"/>
      <c r="AT84" s="267"/>
      <c r="AU84" s="267"/>
      <c r="AV84" s="268"/>
      <c r="AW84" s="272"/>
      <c r="BH84" s="273"/>
      <c r="BI84" s="273"/>
      <c r="BJ84" s="273"/>
      <c r="BK84" s="306"/>
      <c r="BL84" s="312"/>
      <c r="BM84" s="309"/>
      <c r="BN84" s="310"/>
      <c r="BO84" s="310"/>
      <c r="BS84" s="23"/>
      <c r="BT84" s="23"/>
      <c r="CG84" s="78"/>
      <c r="CH84" s="80"/>
      <c r="CI84" s="82"/>
      <c r="CJ84" s="82"/>
      <c r="CK84" s="82"/>
      <c r="CM84" s="74"/>
      <c r="CN84" s="74"/>
      <c r="CO84" s="74"/>
      <c r="CP84" s="74"/>
      <c r="CQ84" s="74"/>
      <c r="CR84" s="74"/>
      <c r="CS84" s="74"/>
      <c r="CT84" s="74"/>
      <c r="CU84" s="74"/>
      <c r="CV84" s="74"/>
      <c r="CW84" s="74"/>
      <c r="CX84" s="74"/>
      <c r="CY84" s="74"/>
      <c r="CZ84" s="74"/>
      <c r="DA84" s="74"/>
      <c r="DB84" s="74"/>
      <c r="DC84" s="74"/>
      <c r="DD84" s="74"/>
      <c r="DE84" s="74"/>
      <c r="DF84" s="74"/>
      <c r="DG84" s="74"/>
      <c r="DH84" s="74"/>
      <c r="DI84" s="74"/>
      <c r="DJ84" s="74"/>
      <c r="DK84" s="74"/>
      <c r="DL84" s="74"/>
      <c r="DM84" s="74"/>
      <c r="DN84" s="74"/>
      <c r="DO84" s="74"/>
      <c r="DP84" s="74"/>
      <c r="DQ84" s="74"/>
      <c r="DR84" s="74"/>
      <c r="DS84" s="74"/>
      <c r="DT84" s="74"/>
      <c r="DU84" s="74"/>
      <c r="DV84" s="74"/>
      <c r="DW84" s="74"/>
      <c r="DX84" s="74"/>
      <c r="DY84" s="74"/>
      <c r="DZ84" s="74"/>
      <c r="EA84" s="74"/>
      <c r="EB84" s="74"/>
      <c r="EC84" s="74"/>
      <c r="ED84" s="74"/>
      <c r="EE84" s="74"/>
    </row>
    <row r="85" spans="1:143" ht="11.15" customHeight="1">
      <c r="B85" s="284"/>
      <c r="C85" s="291"/>
      <c r="D85" s="292"/>
      <c r="E85" s="292"/>
      <c r="F85" s="292"/>
      <c r="G85" s="292"/>
      <c r="H85" s="292"/>
      <c r="I85" s="292"/>
      <c r="J85" s="292"/>
      <c r="K85" s="292"/>
      <c r="L85" s="292"/>
      <c r="M85" s="292"/>
      <c r="N85" s="292"/>
      <c r="O85" s="292"/>
      <c r="P85" s="292"/>
      <c r="Q85" s="292"/>
      <c r="R85" s="293"/>
      <c r="S85" s="75" t="s">
        <v>36</v>
      </c>
      <c r="T85" s="256" t="str">
        <f>IF($C83="","",IF($C$56=0,"",BL83))</f>
        <v/>
      </c>
      <c r="U85" s="256"/>
      <c r="V85" s="256"/>
      <c r="W85" s="256"/>
      <c r="X85" s="256"/>
      <c r="Y85" s="76" t="s">
        <v>37</v>
      </c>
      <c r="Z85" s="291"/>
      <c r="AA85" s="292"/>
      <c r="AB85" s="292"/>
      <c r="AC85" s="292"/>
      <c r="AD85" s="293"/>
      <c r="AE85" s="300"/>
      <c r="AF85" s="301"/>
      <c r="AG85" s="301"/>
      <c r="AH85" s="301"/>
      <c r="AI85" s="302"/>
      <c r="AJ85" s="75" t="s">
        <v>36</v>
      </c>
      <c r="AK85" s="256" t="str">
        <f t="shared" ref="AK85" si="21">IF(AE83="","",IF($C$56=0,"",IFERROR(T85*AE83,"")))</f>
        <v/>
      </c>
      <c r="AL85" s="256"/>
      <c r="AM85" s="256"/>
      <c r="AN85" s="256"/>
      <c r="AO85" s="256"/>
      <c r="AP85" s="76" t="s">
        <v>37</v>
      </c>
      <c r="AQ85" s="269"/>
      <c r="AR85" s="270"/>
      <c r="AS85" s="270"/>
      <c r="AT85" s="270"/>
      <c r="AU85" s="270"/>
      <c r="AV85" s="271"/>
      <c r="AW85" s="272"/>
      <c r="BH85" s="273"/>
      <c r="BI85" s="273"/>
      <c r="BJ85" s="273"/>
      <c r="BK85" s="307"/>
      <c r="BL85" s="312"/>
      <c r="BM85" s="309"/>
      <c r="BN85" s="310"/>
      <c r="BO85" s="310"/>
      <c r="BS85" s="23"/>
      <c r="BT85" s="23"/>
      <c r="CG85" s="78"/>
      <c r="CH85" s="80"/>
      <c r="CI85" s="82"/>
      <c r="CJ85" s="82"/>
      <c r="CK85" s="82"/>
      <c r="CM85" s="74"/>
      <c r="CN85" s="74"/>
      <c r="CO85" s="74"/>
      <c r="CP85" s="74"/>
      <c r="CQ85" s="74"/>
      <c r="CR85" s="74"/>
      <c r="CS85" s="74"/>
      <c r="CT85" s="74"/>
      <c r="CU85" s="74"/>
      <c r="CV85" s="74"/>
      <c r="CW85" s="74"/>
      <c r="CX85" s="74"/>
      <c r="CY85" s="74"/>
      <c r="CZ85" s="74"/>
      <c r="DA85" s="74"/>
      <c r="DB85" s="74"/>
      <c r="DC85" s="74"/>
      <c r="DD85" s="74"/>
      <c r="DE85" s="74"/>
      <c r="DF85" s="74"/>
      <c r="DG85" s="74"/>
      <c r="DH85" s="74"/>
      <c r="DI85" s="74"/>
      <c r="DJ85" s="74"/>
      <c r="DK85" s="74"/>
      <c r="DL85" s="74"/>
      <c r="DM85" s="74"/>
      <c r="DN85" s="74"/>
      <c r="DO85" s="74"/>
      <c r="DP85" s="74"/>
      <c r="DQ85" s="74"/>
      <c r="DR85" s="74"/>
      <c r="DS85" s="74"/>
      <c r="DT85" s="74"/>
      <c r="DU85" s="74"/>
      <c r="DV85" s="74"/>
      <c r="DW85" s="74"/>
      <c r="DX85" s="74"/>
      <c r="DY85" s="74"/>
      <c r="DZ85" s="74"/>
      <c r="EA85" s="74"/>
      <c r="EB85" s="74"/>
      <c r="EC85" s="74"/>
      <c r="ED85" s="74"/>
      <c r="EE85" s="74"/>
    </row>
    <row r="86" spans="1:143" ht="11.15" customHeight="1">
      <c r="B86" s="284"/>
      <c r="C86" s="285" t="str">
        <f t="shared" ref="C86" si="22">IFERROR(BK86,"")</f>
        <v/>
      </c>
      <c r="D86" s="286"/>
      <c r="E86" s="286"/>
      <c r="F86" s="286"/>
      <c r="G86" s="286"/>
      <c r="H86" s="286"/>
      <c r="I86" s="286"/>
      <c r="J86" s="286"/>
      <c r="K86" s="286"/>
      <c r="L86" s="286"/>
      <c r="M86" s="286"/>
      <c r="N86" s="286"/>
      <c r="O86" s="286"/>
      <c r="P86" s="286"/>
      <c r="Q86" s="286"/>
      <c r="R86" s="287"/>
      <c r="S86" s="260" t="str">
        <f>IF($C86="","",IF($C$56=0,BL86,IF($C$56=0.5,BM86,IF($C$56=1,BN86,""))))</f>
        <v/>
      </c>
      <c r="T86" s="261"/>
      <c r="U86" s="261"/>
      <c r="V86" s="261"/>
      <c r="W86" s="261"/>
      <c r="X86" s="261"/>
      <c r="Y86" s="261"/>
      <c r="Z86" s="285" t="str">
        <f>IF($C86="","",IF(BL86=0,0,BO86))</f>
        <v/>
      </c>
      <c r="AA86" s="286"/>
      <c r="AB86" s="286"/>
      <c r="AC86" s="286"/>
      <c r="AD86" s="287"/>
      <c r="AE86" s="294"/>
      <c r="AF86" s="295"/>
      <c r="AG86" s="295"/>
      <c r="AH86" s="295"/>
      <c r="AI86" s="296"/>
      <c r="AJ86" s="257" t="str">
        <f t="shared" ref="AJ86" si="23">IF(AE86="","",IFERROR(S86*AE86,""))</f>
        <v/>
      </c>
      <c r="AK86" s="258"/>
      <c r="AL86" s="258"/>
      <c r="AM86" s="258"/>
      <c r="AN86" s="258"/>
      <c r="AO86" s="258"/>
      <c r="AP86" s="259"/>
      <c r="AQ86" s="263"/>
      <c r="AR86" s="264"/>
      <c r="AS86" s="264"/>
      <c r="AT86" s="264"/>
      <c r="AU86" s="264"/>
      <c r="AV86" s="265"/>
      <c r="AW86" s="272"/>
      <c r="BH86" s="273">
        <v>10</v>
      </c>
      <c r="BI86" s="273"/>
      <c r="BJ86" s="273"/>
      <c r="BK86" s="311" t="e">
        <f>VLOOKUP(BH86,試験項目一覧!I:J,2,FALSE)</f>
        <v>#N/A</v>
      </c>
      <c r="BL86" s="312">
        <f>IFERROR(VLOOKUP(BK86,試験項目一覧!C:F,2,FALSE),0)</f>
        <v>0</v>
      </c>
      <c r="BM86" s="309">
        <f>IFERROR(VLOOKUP(BK86,試験項目一覧!C:F,3,FALSE),0)</f>
        <v>0</v>
      </c>
      <c r="BN86" s="310">
        <v>0</v>
      </c>
      <c r="BO86" s="310">
        <f>IFERROR(VLOOKUP(BK86,試験項目一覧!C:F,4,FALSE),0)</f>
        <v>0</v>
      </c>
      <c r="BS86" s="23"/>
      <c r="BT86" s="23"/>
      <c r="CG86" s="78"/>
      <c r="CH86" s="80"/>
      <c r="CI86" s="82"/>
      <c r="CJ86" s="82"/>
      <c r="CK86" s="82"/>
      <c r="CM86" s="74"/>
      <c r="CN86" s="74"/>
      <c r="CO86" s="74"/>
      <c r="CP86" s="74"/>
      <c r="CQ86" s="74"/>
      <c r="CR86" s="74"/>
      <c r="CS86" s="74"/>
      <c r="CT86" s="74"/>
      <c r="CU86" s="74"/>
      <c r="CV86" s="74"/>
      <c r="CW86" s="74"/>
      <c r="CX86" s="74"/>
      <c r="CY86" s="74"/>
      <c r="CZ86" s="74"/>
      <c r="DA86" s="74"/>
      <c r="DB86" s="74"/>
      <c r="DC86" s="74"/>
      <c r="DD86" s="74"/>
      <c r="DE86" s="74"/>
      <c r="DF86" s="74"/>
      <c r="DG86" s="74"/>
      <c r="DH86" s="74"/>
      <c r="DI86" s="74"/>
      <c r="DJ86" s="74"/>
      <c r="DK86" s="74"/>
      <c r="DL86" s="74"/>
      <c r="DM86" s="74"/>
      <c r="DN86" s="74"/>
      <c r="DO86" s="74"/>
      <c r="DP86" s="74"/>
      <c r="DQ86" s="74"/>
      <c r="DR86" s="74"/>
      <c r="DS86" s="74"/>
      <c r="DT86" s="74"/>
      <c r="DU86" s="74"/>
      <c r="DV86" s="74"/>
      <c r="DW86" s="74"/>
      <c r="DX86" s="74"/>
      <c r="DY86" s="74"/>
      <c r="DZ86" s="74"/>
      <c r="EA86" s="74"/>
      <c r="EB86" s="74"/>
      <c r="EC86" s="74"/>
      <c r="ED86" s="74"/>
      <c r="EE86" s="74"/>
    </row>
    <row r="87" spans="1:143" ht="11.15" customHeight="1">
      <c r="B87" s="284"/>
      <c r="C87" s="288"/>
      <c r="D87" s="289"/>
      <c r="E87" s="289"/>
      <c r="F87" s="289"/>
      <c r="G87" s="289"/>
      <c r="H87" s="289"/>
      <c r="I87" s="289"/>
      <c r="J87" s="289"/>
      <c r="K87" s="289"/>
      <c r="L87" s="289"/>
      <c r="M87" s="289"/>
      <c r="N87" s="289"/>
      <c r="O87" s="289"/>
      <c r="P87" s="289"/>
      <c r="Q87" s="289"/>
      <c r="R87" s="290"/>
      <c r="S87" s="260"/>
      <c r="T87" s="261"/>
      <c r="U87" s="261"/>
      <c r="V87" s="261"/>
      <c r="W87" s="261"/>
      <c r="X87" s="261"/>
      <c r="Y87" s="261"/>
      <c r="Z87" s="288"/>
      <c r="AA87" s="289"/>
      <c r="AB87" s="289"/>
      <c r="AC87" s="289"/>
      <c r="AD87" s="290"/>
      <c r="AE87" s="297"/>
      <c r="AF87" s="298"/>
      <c r="AG87" s="298"/>
      <c r="AH87" s="298"/>
      <c r="AI87" s="299"/>
      <c r="AJ87" s="260"/>
      <c r="AK87" s="261"/>
      <c r="AL87" s="261"/>
      <c r="AM87" s="261"/>
      <c r="AN87" s="261"/>
      <c r="AO87" s="261"/>
      <c r="AP87" s="262"/>
      <c r="AQ87" s="266"/>
      <c r="AR87" s="267"/>
      <c r="AS87" s="267"/>
      <c r="AT87" s="267"/>
      <c r="AU87" s="267"/>
      <c r="AV87" s="268"/>
      <c r="AW87" s="272"/>
      <c r="BH87" s="273"/>
      <c r="BI87" s="273"/>
      <c r="BJ87" s="273"/>
      <c r="BK87" s="306"/>
      <c r="BL87" s="312"/>
      <c r="BM87" s="309"/>
      <c r="BN87" s="310"/>
      <c r="BO87" s="310"/>
      <c r="BS87" s="23"/>
      <c r="BT87" s="23"/>
      <c r="CG87" s="78"/>
      <c r="CH87" s="80"/>
      <c r="CI87" s="82"/>
      <c r="CJ87" s="82"/>
      <c r="CK87" s="82"/>
      <c r="CM87" s="74"/>
      <c r="CN87" s="74"/>
      <c r="CO87" s="74"/>
      <c r="CP87" s="74"/>
      <c r="CQ87" s="74"/>
      <c r="CR87" s="74"/>
      <c r="CS87" s="74"/>
      <c r="CT87" s="74"/>
      <c r="CU87" s="74"/>
      <c r="CV87" s="74"/>
      <c r="CW87" s="74"/>
      <c r="CX87" s="74"/>
      <c r="CY87" s="74"/>
      <c r="CZ87" s="74"/>
      <c r="DA87" s="74"/>
      <c r="DB87" s="74"/>
      <c r="DC87" s="74"/>
      <c r="DD87" s="74"/>
      <c r="DE87" s="74"/>
      <c r="DF87" s="74"/>
      <c r="DG87" s="74"/>
      <c r="DH87" s="74"/>
      <c r="DI87" s="74"/>
      <c r="DJ87" s="74"/>
      <c r="DK87" s="74"/>
      <c r="DL87" s="74"/>
      <c r="DM87" s="74"/>
      <c r="DN87" s="74"/>
      <c r="DO87" s="74"/>
      <c r="DP87" s="74"/>
      <c r="DQ87" s="74"/>
      <c r="DR87" s="74"/>
      <c r="DS87" s="74"/>
      <c r="DT87" s="74"/>
      <c r="DU87" s="74"/>
      <c r="DV87" s="74"/>
      <c r="DW87" s="74"/>
      <c r="DX87" s="74"/>
      <c r="DY87" s="74"/>
      <c r="DZ87" s="74"/>
      <c r="EA87" s="74"/>
      <c r="EB87" s="74"/>
      <c r="EC87" s="74"/>
      <c r="ED87" s="74"/>
      <c r="EE87" s="74"/>
    </row>
    <row r="88" spans="1:143" ht="11.15" customHeight="1" thickBot="1">
      <c r="B88" s="284"/>
      <c r="C88" s="291"/>
      <c r="D88" s="292"/>
      <c r="E88" s="292"/>
      <c r="F88" s="292"/>
      <c r="G88" s="292"/>
      <c r="H88" s="292"/>
      <c r="I88" s="292"/>
      <c r="J88" s="292"/>
      <c r="K88" s="292"/>
      <c r="L88" s="292"/>
      <c r="M88" s="292"/>
      <c r="N88" s="292"/>
      <c r="O88" s="292"/>
      <c r="P88" s="292"/>
      <c r="Q88" s="292"/>
      <c r="R88" s="293"/>
      <c r="S88" s="75" t="s">
        <v>36</v>
      </c>
      <c r="T88" s="256" t="str">
        <f>IF($C86="","",IF($C$56=0,"",BL86))</f>
        <v/>
      </c>
      <c r="U88" s="256"/>
      <c r="V88" s="256"/>
      <c r="W88" s="256"/>
      <c r="X88" s="256"/>
      <c r="Y88" s="76" t="s">
        <v>37</v>
      </c>
      <c r="Z88" s="291"/>
      <c r="AA88" s="292"/>
      <c r="AB88" s="292"/>
      <c r="AC88" s="292"/>
      <c r="AD88" s="293"/>
      <c r="AE88" s="300"/>
      <c r="AF88" s="301"/>
      <c r="AG88" s="301"/>
      <c r="AH88" s="301"/>
      <c r="AI88" s="302"/>
      <c r="AJ88" s="75" t="s">
        <v>36</v>
      </c>
      <c r="AK88" s="256" t="str">
        <f t="shared" ref="AK88" si="24">IF(AE86="","",IF($C$56=0,"",IFERROR(T88*AE86,"")))</f>
        <v/>
      </c>
      <c r="AL88" s="256"/>
      <c r="AM88" s="256"/>
      <c r="AN88" s="256"/>
      <c r="AO88" s="256"/>
      <c r="AP88" s="76" t="s">
        <v>37</v>
      </c>
      <c r="AQ88" s="269"/>
      <c r="AR88" s="270"/>
      <c r="AS88" s="270"/>
      <c r="AT88" s="270"/>
      <c r="AU88" s="270"/>
      <c r="AV88" s="271"/>
      <c r="AW88" s="272"/>
      <c r="BH88" s="273"/>
      <c r="BI88" s="273"/>
      <c r="BJ88" s="273"/>
      <c r="BK88" s="409"/>
      <c r="BL88" s="312"/>
      <c r="BM88" s="309"/>
      <c r="BN88" s="310"/>
      <c r="BO88" s="310"/>
      <c r="BS88" s="23"/>
      <c r="BT88" s="23"/>
      <c r="CG88" s="78"/>
      <c r="CH88" s="80"/>
      <c r="CI88" s="82"/>
      <c r="CJ88" s="82"/>
      <c r="CK88" s="82"/>
      <c r="CM88" s="74"/>
      <c r="CN88" s="74"/>
      <c r="CO88" s="74"/>
      <c r="CP88" s="74"/>
      <c r="CQ88" s="74"/>
      <c r="CR88" s="74"/>
      <c r="CS88" s="74"/>
      <c r="CT88" s="74"/>
      <c r="CU88" s="74"/>
      <c r="CV88" s="74"/>
      <c r="CW88" s="74"/>
      <c r="CX88" s="74"/>
      <c r="CY88" s="74"/>
      <c r="CZ88" s="74"/>
      <c r="DA88" s="74"/>
      <c r="DB88" s="74"/>
      <c r="DC88" s="74"/>
      <c r="DD88" s="74"/>
      <c r="DE88" s="74"/>
      <c r="DF88" s="74"/>
      <c r="DG88" s="74"/>
      <c r="DH88" s="74"/>
      <c r="DI88" s="74"/>
      <c r="DJ88" s="74"/>
      <c r="DK88" s="74"/>
      <c r="DL88" s="74"/>
      <c r="DM88" s="74"/>
      <c r="DN88" s="74"/>
      <c r="DO88" s="74"/>
      <c r="DP88" s="74"/>
      <c r="DQ88" s="74"/>
      <c r="DR88" s="74"/>
      <c r="DS88" s="74"/>
      <c r="DT88" s="74"/>
      <c r="DU88" s="74"/>
      <c r="DV88" s="74"/>
      <c r="DW88" s="74"/>
      <c r="DX88" s="74"/>
      <c r="DY88" s="74"/>
      <c r="DZ88" s="74"/>
      <c r="EA88" s="74"/>
      <c r="EB88" s="74"/>
      <c r="EC88" s="74"/>
      <c r="ED88" s="74"/>
      <c r="EE88" s="74"/>
    </row>
    <row r="89" spans="1:143" ht="11.15" customHeight="1">
      <c r="A89" s="69"/>
      <c r="B89" s="70"/>
      <c r="C89" s="70"/>
      <c r="D89" s="70"/>
      <c r="E89" s="70"/>
      <c r="F89" s="70"/>
      <c r="G89" s="70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71"/>
      <c r="X89" s="162"/>
      <c r="Y89" s="163"/>
      <c r="Z89" s="163"/>
      <c r="AA89" s="163"/>
      <c r="AB89" s="163"/>
      <c r="AC89" s="163"/>
      <c r="AD89" s="162"/>
      <c r="AE89" s="71"/>
      <c r="AF89" s="71"/>
      <c r="AG89" s="71"/>
      <c r="AH89" s="71"/>
      <c r="AI89" s="71"/>
      <c r="AJ89" s="72"/>
      <c r="AK89" s="72"/>
      <c r="AL89" s="72"/>
      <c r="AM89" s="72"/>
      <c r="AN89" s="72"/>
      <c r="AO89" s="162"/>
      <c r="AP89" s="163"/>
      <c r="AQ89" s="163"/>
      <c r="AR89" s="163"/>
      <c r="AS89" s="163"/>
      <c r="AT89" s="163"/>
      <c r="AU89" s="162"/>
      <c r="AV89" s="73"/>
      <c r="AW89" s="73"/>
      <c r="AX89" s="73"/>
      <c r="AY89" s="73"/>
      <c r="AZ89" s="73"/>
      <c r="BA89" s="73"/>
      <c r="BB89" s="61"/>
      <c r="BM89" s="69"/>
      <c r="BN89" s="83"/>
      <c r="BO89" s="84"/>
      <c r="BP89" s="85"/>
      <c r="BQ89" s="84"/>
      <c r="BR89" s="85"/>
      <c r="BS89" s="85"/>
      <c r="BT89" s="85"/>
      <c r="BX89" s="23"/>
      <c r="BY89" s="23"/>
      <c r="CL89" s="78"/>
      <c r="CM89" s="80"/>
      <c r="CN89" s="82"/>
      <c r="CO89" s="82"/>
      <c r="CP89" s="82"/>
      <c r="CR89" s="74"/>
      <c r="CS89" s="74"/>
      <c r="CT89" s="74"/>
      <c r="CU89" s="74"/>
      <c r="CV89" s="74"/>
      <c r="CW89" s="74"/>
      <c r="CX89" s="74"/>
      <c r="CY89" s="74"/>
      <c r="CZ89" s="74"/>
      <c r="DA89" s="74"/>
      <c r="DB89" s="74"/>
      <c r="DC89" s="74"/>
      <c r="DD89" s="74"/>
      <c r="DE89" s="74"/>
      <c r="DF89" s="74"/>
      <c r="DG89" s="74"/>
      <c r="DH89" s="74"/>
      <c r="DI89" s="74"/>
      <c r="DJ89" s="74"/>
      <c r="DK89" s="74"/>
      <c r="DL89" s="74"/>
      <c r="DM89" s="74"/>
      <c r="DN89" s="74"/>
      <c r="DO89" s="74"/>
      <c r="DP89" s="74"/>
      <c r="DQ89" s="74"/>
      <c r="DR89" s="74"/>
      <c r="DS89" s="74"/>
      <c r="DT89" s="74"/>
      <c r="DU89" s="74"/>
      <c r="DV89" s="74"/>
      <c r="DW89" s="74"/>
      <c r="DX89" s="74"/>
      <c r="DY89" s="74"/>
      <c r="DZ89" s="74"/>
      <c r="EA89" s="74"/>
      <c r="EB89" s="74"/>
      <c r="EC89" s="74"/>
      <c r="ED89" s="74"/>
      <c r="EE89" s="74"/>
      <c r="EF89" s="74"/>
      <c r="EG89" s="74"/>
      <c r="EH89" s="74"/>
      <c r="EI89" s="74"/>
      <c r="EJ89" s="74"/>
    </row>
    <row r="90" spans="1:143" ht="11.15" customHeight="1">
      <c r="A90" s="69"/>
      <c r="B90" s="351" t="s">
        <v>147</v>
      </c>
      <c r="C90" s="352"/>
      <c r="D90" s="352"/>
      <c r="E90" s="352"/>
      <c r="F90" s="352"/>
      <c r="G90" s="357" t="s">
        <v>3</v>
      </c>
      <c r="H90" s="358"/>
      <c r="I90" s="361" t="str">
        <f>IF(C56=1,0,IF(SUM(AJ59,AJ62,AJ65,AJ68,AJ71,AJ74,AJ77,AJ80,AJ83,AJ86)&gt;0,SUM(AJ59,AJ62,AJ65,AJ68,AJ71,AJ74,AJ77,AJ80,AJ83,AJ86),""))</f>
        <v/>
      </c>
      <c r="J90" s="362"/>
      <c r="K90" s="362"/>
      <c r="L90" s="362"/>
      <c r="M90" s="362"/>
      <c r="N90" s="362"/>
      <c r="O90" s="362"/>
      <c r="P90" s="362"/>
      <c r="Q90" s="362"/>
      <c r="R90" s="86"/>
      <c r="S90" s="364" t="str">
        <f>IF($C$56=0,"","←減免後の金額(支払額)")</f>
        <v/>
      </c>
      <c r="T90" s="365"/>
      <c r="U90" s="365"/>
      <c r="V90" s="365"/>
      <c r="W90" s="365"/>
      <c r="X90" s="365"/>
      <c r="Y90" s="365"/>
      <c r="Z90" s="365"/>
      <c r="AA90" s="365"/>
      <c r="AB90" s="365"/>
      <c r="AC90" s="163"/>
      <c r="AD90" s="162"/>
      <c r="AE90" s="71"/>
      <c r="AF90" s="71"/>
      <c r="AG90" s="71"/>
      <c r="AH90" s="71"/>
      <c r="AI90" s="71"/>
      <c r="AJ90" s="72"/>
      <c r="AK90" s="72"/>
      <c r="AL90" s="72"/>
      <c r="AM90" s="72"/>
      <c r="AN90" s="72"/>
      <c r="AO90" s="162"/>
      <c r="AP90" s="163"/>
      <c r="AQ90" s="163"/>
      <c r="AR90" s="163"/>
      <c r="AS90" s="163"/>
      <c r="AT90" s="163"/>
      <c r="AU90" s="162"/>
      <c r="AV90" s="73"/>
      <c r="AW90" s="73"/>
      <c r="AX90" s="73"/>
      <c r="AY90" s="73"/>
      <c r="AZ90" s="73"/>
      <c r="BA90" s="73"/>
      <c r="BB90" s="61"/>
      <c r="BM90" s="69"/>
      <c r="BN90" s="83"/>
      <c r="BO90" s="84"/>
      <c r="BP90" s="85"/>
      <c r="BQ90" s="84"/>
      <c r="BR90" s="85"/>
      <c r="BS90" s="85"/>
      <c r="BT90" s="85"/>
      <c r="BX90" s="23"/>
      <c r="BY90" s="23"/>
      <c r="CL90" s="78"/>
      <c r="CM90" s="80"/>
      <c r="CN90" s="82"/>
      <c r="CO90" s="82"/>
      <c r="CP90" s="82"/>
      <c r="CR90" s="74"/>
      <c r="CS90" s="74"/>
      <c r="CT90" s="74"/>
      <c r="CU90" s="74"/>
      <c r="CV90" s="74"/>
      <c r="CW90" s="74"/>
      <c r="CX90" s="74"/>
      <c r="CY90" s="74"/>
      <c r="CZ90" s="74"/>
      <c r="DA90" s="74"/>
      <c r="DB90" s="74"/>
      <c r="DC90" s="74"/>
      <c r="DD90" s="74"/>
      <c r="DE90" s="74"/>
      <c r="DF90" s="74"/>
      <c r="DG90" s="74"/>
      <c r="DH90" s="74"/>
      <c r="DI90" s="74"/>
      <c r="DJ90" s="74"/>
      <c r="DK90" s="74"/>
      <c r="DL90" s="74"/>
      <c r="DM90" s="74"/>
      <c r="DN90" s="74"/>
      <c r="DO90" s="74"/>
      <c r="DP90" s="74"/>
      <c r="DQ90" s="74"/>
      <c r="DR90" s="74"/>
      <c r="DS90" s="74"/>
      <c r="DT90" s="74"/>
      <c r="DU90" s="74"/>
      <c r="DV90" s="74"/>
      <c r="DW90" s="74"/>
      <c r="DX90" s="74"/>
      <c r="DY90" s="74"/>
      <c r="DZ90" s="74"/>
      <c r="EA90" s="74"/>
      <c r="EB90" s="74"/>
      <c r="EC90" s="74"/>
      <c r="ED90" s="74"/>
      <c r="EE90" s="74"/>
      <c r="EF90" s="74"/>
      <c r="EG90" s="74"/>
      <c r="EH90" s="74"/>
      <c r="EI90" s="74"/>
      <c r="EJ90" s="74"/>
    </row>
    <row r="91" spans="1:143" ht="11.15" customHeight="1">
      <c r="A91" s="69"/>
      <c r="B91" s="353"/>
      <c r="C91" s="354"/>
      <c r="D91" s="354"/>
      <c r="E91" s="354"/>
      <c r="F91" s="354"/>
      <c r="G91" s="359"/>
      <c r="H91" s="360"/>
      <c r="I91" s="363"/>
      <c r="J91" s="363"/>
      <c r="K91" s="363"/>
      <c r="L91" s="363"/>
      <c r="M91" s="363"/>
      <c r="N91" s="363"/>
      <c r="O91" s="363"/>
      <c r="P91" s="363"/>
      <c r="Q91" s="363"/>
      <c r="R91" s="88"/>
      <c r="S91" s="364"/>
      <c r="T91" s="365"/>
      <c r="U91" s="365"/>
      <c r="V91" s="365"/>
      <c r="W91" s="365"/>
      <c r="X91" s="365"/>
      <c r="Y91" s="365"/>
      <c r="Z91" s="365"/>
      <c r="AA91" s="365"/>
      <c r="AB91" s="365"/>
      <c r="AC91" s="163"/>
      <c r="AD91" s="162"/>
      <c r="AE91" s="71"/>
      <c r="AF91" s="71"/>
      <c r="AG91" s="71"/>
      <c r="AH91" s="71"/>
      <c r="AI91" s="71"/>
      <c r="AJ91" s="72"/>
      <c r="AK91" s="72"/>
      <c r="AL91" s="72"/>
      <c r="AM91" s="72"/>
      <c r="AN91" s="72"/>
      <c r="AO91" s="162"/>
      <c r="AP91" s="163"/>
      <c r="AQ91" s="163"/>
      <c r="AR91" s="163"/>
      <c r="AS91" s="163"/>
      <c r="AT91" s="163"/>
      <c r="AU91" s="162"/>
      <c r="AV91" s="73"/>
      <c r="AW91" s="73"/>
      <c r="AX91" s="73"/>
      <c r="AY91" s="73"/>
      <c r="AZ91" s="73"/>
      <c r="BA91" s="73"/>
      <c r="BB91" s="61"/>
      <c r="CL91" s="78"/>
      <c r="CM91" s="80"/>
      <c r="CN91" s="82"/>
      <c r="CO91" s="82"/>
      <c r="CP91" s="82"/>
      <c r="CR91" s="74"/>
      <c r="CS91" s="74"/>
      <c r="CT91" s="74"/>
      <c r="CU91" s="74"/>
      <c r="CV91" s="74"/>
      <c r="CW91" s="74"/>
      <c r="CX91" s="74"/>
      <c r="CY91" s="74"/>
      <c r="CZ91" s="74"/>
      <c r="DA91" s="74"/>
      <c r="DB91" s="74"/>
      <c r="DC91" s="74"/>
      <c r="DD91" s="74"/>
      <c r="DE91" s="74"/>
      <c r="DF91" s="74"/>
      <c r="DG91" s="74"/>
      <c r="DH91" s="74"/>
      <c r="DI91" s="74"/>
      <c r="DJ91" s="74"/>
      <c r="DK91" s="74"/>
      <c r="DL91" s="74"/>
      <c r="DM91" s="74"/>
      <c r="DN91" s="74"/>
      <c r="DO91" s="74"/>
      <c r="DP91" s="74"/>
      <c r="DQ91" s="74"/>
      <c r="DR91" s="74"/>
      <c r="DS91" s="74"/>
      <c r="DT91" s="74"/>
      <c r="DU91" s="74"/>
      <c r="DV91" s="74"/>
      <c r="DW91" s="74"/>
      <c r="DX91" s="74"/>
      <c r="DY91" s="74"/>
      <c r="DZ91" s="74"/>
      <c r="EA91" s="74"/>
      <c r="EB91" s="74"/>
      <c r="EC91" s="74"/>
      <c r="ED91" s="74"/>
      <c r="EE91" s="74"/>
      <c r="EF91" s="74"/>
      <c r="EG91" s="74"/>
      <c r="EH91" s="74"/>
      <c r="EI91" s="74"/>
      <c r="EJ91" s="74"/>
    </row>
    <row r="92" spans="1:143" ht="11.15" customHeight="1">
      <c r="A92" s="69"/>
      <c r="B92" s="353"/>
      <c r="C92" s="354"/>
      <c r="D92" s="354"/>
      <c r="E92" s="354"/>
      <c r="F92" s="354"/>
      <c r="G92" s="89"/>
      <c r="H92" s="366" t="s">
        <v>22</v>
      </c>
      <c r="I92" s="368" t="str">
        <f>IF(SUM(AK61,AK64,AK67,AK70,AK73,AK76,AK79,AK82,AK85,AK88)&gt;0,SUM(AK61,AK64,AK67,AK70,AK73,AK76,AK79,AK82,AK85,AK88),"")</f>
        <v/>
      </c>
      <c r="J92" s="369"/>
      <c r="K92" s="369"/>
      <c r="L92" s="369"/>
      <c r="M92" s="369"/>
      <c r="N92" s="369"/>
      <c r="O92" s="369"/>
      <c r="P92" s="369"/>
      <c r="Q92" s="369"/>
      <c r="R92" s="237" t="s">
        <v>18</v>
      </c>
      <c r="S92" s="364" t="str">
        <f>IF($C$56=0,"","←減免前の金額(参考)")</f>
        <v/>
      </c>
      <c r="T92" s="365"/>
      <c r="U92" s="365"/>
      <c r="V92" s="365"/>
      <c r="W92" s="365"/>
      <c r="X92" s="365"/>
      <c r="Y92" s="365"/>
      <c r="Z92" s="365"/>
      <c r="AA92" s="365"/>
      <c r="AB92" s="365"/>
      <c r="AC92" s="324" t="s">
        <v>23</v>
      </c>
      <c r="AD92" s="325"/>
      <c r="AE92" s="325"/>
      <c r="AF92" s="325"/>
      <c r="AG92" s="325"/>
      <c r="AH92" s="325"/>
      <c r="AI92" s="325"/>
      <c r="AJ92" s="325"/>
      <c r="AK92" s="325"/>
      <c r="AL92" s="325"/>
      <c r="AM92" s="325"/>
      <c r="AN92" s="325"/>
      <c r="AO92" s="325"/>
      <c r="AP92" s="325"/>
      <c r="AQ92" s="325"/>
      <c r="AR92" s="325"/>
      <c r="AS92" s="325"/>
      <c r="AT92" s="325"/>
      <c r="AU92" s="325"/>
      <c r="AV92" s="325"/>
      <c r="AW92" s="325"/>
      <c r="AX92" s="325"/>
      <c r="AY92" s="325"/>
      <c r="AZ92" s="326"/>
      <c r="BA92" s="73"/>
      <c r="BB92" s="61"/>
      <c r="CL92" s="78"/>
      <c r="CM92" s="80"/>
      <c r="CN92" s="82"/>
      <c r="CO92" s="82"/>
      <c r="CP92" s="82"/>
      <c r="CR92" s="74"/>
      <c r="CS92" s="74"/>
      <c r="CT92" s="74"/>
      <c r="CU92" s="74"/>
      <c r="CV92" s="74"/>
      <c r="CW92" s="74"/>
      <c r="CX92" s="74"/>
      <c r="CY92" s="74"/>
      <c r="CZ92" s="74"/>
      <c r="DA92" s="74"/>
      <c r="DB92" s="74"/>
      <c r="DC92" s="74"/>
      <c r="DD92" s="74"/>
      <c r="DE92" s="74"/>
      <c r="DF92" s="74"/>
      <c r="DG92" s="74"/>
      <c r="DH92" s="74"/>
      <c r="DI92" s="74"/>
      <c r="DJ92" s="74"/>
      <c r="DK92" s="74"/>
      <c r="DL92" s="74"/>
      <c r="DM92" s="74"/>
      <c r="DN92" s="74"/>
      <c r="DO92" s="74"/>
      <c r="DP92" s="74"/>
      <c r="DQ92" s="74"/>
      <c r="DR92" s="74"/>
      <c r="DS92" s="74"/>
      <c r="DT92" s="74"/>
      <c r="DU92" s="74"/>
      <c r="DV92" s="74"/>
      <c r="DW92" s="74"/>
      <c r="DX92" s="74"/>
      <c r="DY92" s="74"/>
      <c r="DZ92" s="74"/>
      <c r="EA92" s="74"/>
      <c r="EB92" s="74"/>
      <c r="EC92" s="74"/>
      <c r="ED92" s="74"/>
      <c r="EE92" s="74"/>
      <c r="EF92" s="74"/>
      <c r="EG92" s="74"/>
      <c r="EH92" s="74"/>
      <c r="EI92" s="74"/>
      <c r="EJ92" s="74"/>
    </row>
    <row r="93" spans="1:143" ht="11.15" customHeight="1">
      <c r="A93" s="69"/>
      <c r="B93" s="355"/>
      <c r="C93" s="356"/>
      <c r="D93" s="356"/>
      <c r="E93" s="356"/>
      <c r="F93" s="356"/>
      <c r="G93" s="91"/>
      <c r="H93" s="367"/>
      <c r="I93" s="370"/>
      <c r="J93" s="370"/>
      <c r="K93" s="370"/>
      <c r="L93" s="370"/>
      <c r="M93" s="370"/>
      <c r="N93" s="370"/>
      <c r="O93" s="370"/>
      <c r="P93" s="370"/>
      <c r="Q93" s="370"/>
      <c r="R93" s="371"/>
      <c r="S93" s="364"/>
      <c r="T93" s="365"/>
      <c r="U93" s="365"/>
      <c r="V93" s="365"/>
      <c r="W93" s="365"/>
      <c r="X93" s="365"/>
      <c r="Y93" s="365"/>
      <c r="Z93" s="365"/>
      <c r="AA93" s="365"/>
      <c r="AB93" s="365"/>
      <c r="AC93" s="327"/>
      <c r="AD93" s="328"/>
      <c r="AE93" s="328"/>
      <c r="AF93" s="328"/>
      <c r="AG93" s="328"/>
      <c r="AH93" s="328"/>
      <c r="AI93" s="328"/>
      <c r="AJ93" s="328"/>
      <c r="AK93" s="328"/>
      <c r="AL93" s="328"/>
      <c r="AM93" s="328"/>
      <c r="AN93" s="328"/>
      <c r="AO93" s="328"/>
      <c r="AP93" s="328"/>
      <c r="AQ93" s="328"/>
      <c r="AR93" s="328"/>
      <c r="AS93" s="328"/>
      <c r="AT93" s="328"/>
      <c r="AU93" s="328"/>
      <c r="AV93" s="328"/>
      <c r="AW93" s="328"/>
      <c r="AX93" s="328"/>
      <c r="AY93" s="328"/>
      <c r="AZ93" s="329"/>
      <c r="BA93" s="73"/>
      <c r="BB93" s="61"/>
      <c r="CL93" s="78"/>
      <c r="CM93" s="80"/>
      <c r="CN93" s="82"/>
      <c r="CO93" s="82"/>
      <c r="CP93" s="82"/>
      <c r="CR93" s="74"/>
      <c r="CS93" s="74"/>
      <c r="CT93" s="74"/>
      <c r="CU93" s="74"/>
      <c r="CV93" s="74"/>
      <c r="CW93" s="74"/>
      <c r="CX93" s="74"/>
      <c r="CY93" s="74"/>
      <c r="CZ93" s="74"/>
      <c r="DA93" s="74"/>
      <c r="DB93" s="74"/>
      <c r="DC93" s="74"/>
      <c r="DD93" s="74"/>
      <c r="DE93" s="74"/>
      <c r="DF93" s="74"/>
      <c r="DG93" s="74"/>
      <c r="DH93" s="74"/>
      <c r="DI93" s="74"/>
      <c r="DJ93" s="74"/>
      <c r="DK93" s="74"/>
      <c r="DL93" s="74"/>
      <c r="DM93" s="74"/>
      <c r="DN93" s="74"/>
      <c r="DO93" s="74"/>
      <c r="DP93" s="74"/>
      <c r="DQ93" s="74"/>
      <c r="DR93" s="74"/>
      <c r="DS93" s="74"/>
      <c r="DT93" s="74"/>
      <c r="DU93" s="74"/>
      <c r="DV93" s="74"/>
      <c r="DW93" s="74"/>
      <c r="DX93" s="74"/>
      <c r="DY93" s="74"/>
      <c r="DZ93" s="74"/>
      <c r="EA93" s="74"/>
      <c r="EB93" s="74"/>
      <c r="EC93" s="74"/>
      <c r="ED93" s="74"/>
      <c r="EE93" s="74"/>
      <c r="EF93" s="74"/>
      <c r="EG93" s="74"/>
      <c r="EH93" s="74"/>
      <c r="EI93" s="74"/>
      <c r="EJ93" s="74"/>
    </row>
    <row r="94" spans="1:143" ht="11.15" customHeight="1" thickBot="1">
      <c r="A94" s="69"/>
      <c r="B94" s="70"/>
      <c r="C94" s="70"/>
      <c r="D94" s="70"/>
      <c r="E94" s="70"/>
      <c r="F94" s="70"/>
      <c r="G94" s="70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162"/>
      <c r="Y94" s="163"/>
      <c r="Z94" s="163"/>
      <c r="AA94" s="163"/>
      <c r="AB94" s="163"/>
      <c r="AC94" s="330" t="s">
        <v>150</v>
      </c>
      <c r="AD94" s="331"/>
      <c r="AE94" s="331"/>
      <c r="AF94" s="331"/>
      <c r="AG94" s="331"/>
      <c r="AH94" s="332"/>
      <c r="AI94" s="331" t="s">
        <v>151</v>
      </c>
      <c r="AJ94" s="331"/>
      <c r="AK94" s="331"/>
      <c r="AL94" s="331"/>
      <c r="AM94" s="331"/>
      <c r="AN94" s="332"/>
      <c r="AO94" s="331" t="s">
        <v>152</v>
      </c>
      <c r="AP94" s="331"/>
      <c r="AQ94" s="331"/>
      <c r="AR94" s="331"/>
      <c r="AS94" s="331"/>
      <c r="AT94" s="332"/>
      <c r="AU94" s="333" t="s">
        <v>153</v>
      </c>
      <c r="AV94" s="331"/>
      <c r="AW94" s="331"/>
      <c r="AX94" s="331"/>
      <c r="AY94" s="331"/>
      <c r="AZ94" s="334"/>
      <c r="BA94" s="73"/>
      <c r="BB94" s="61"/>
      <c r="CL94" s="78"/>
      <c r="CM94" s="80"/>
      <c r="CN94" s="82"/>
      <c r="CO94" s="82"/>
      <c r="CP94" s="82"/>
      <c r="CR94" s="74"/>
      <c r="CS94" s="74"/>
      <c r="CT94" s="74"/>
      <c r="CU94" s="74"/>
      <c r="CV94" s="74"/>
      <c r="CW94" s="74"/>
      <c r="CX94" s="74"/>
      <c r="CY94" s="74"/>
      <c r="CZ94" s="74"/>
      <c r="DA94" s="74"/>
      <c r="DB94" s="74"/>
      <c r="DC94" s="74"/>
      <c r="DD94" s="74"/>
      <c r="DE94" s="74"/>
      <c r="DF94" s="74"/>
      <c r="DG94" s="74"/>
      <c r="DH94" s="74"/>
      <c r="DI94" s="74"/>
      <c r="DJ94" s="74"/>
      <c r="DK94" s="74"/>
      <c r="DL94" s="74"/>
      <c r="DM94" s="74"/>
      <c r="DN94" s="74"/>
      <c r="DO94" s="74"/>
      <c r="DP94" s="74"/>
      <c r="DQ94" s="74"/>
      <c r="DR94" s="74"/>
      <c r="DS94" s="74"/>
      <c r="DT94" s="74"/>
      <c r="DU94" s="74"/>
      <c r="DV94" s="74"/>
      <c r="DW94" s="74"/>
      <c r="DX94" s="74"/>
      <c r="DY94" s="74"/>
      <c r="DZ94" s="74"/>
      <c r="EA94" s="74"/>
      <c r="EB94" s="74"/>
      <c r="EC94" s="74"/>
      <c r="ED94" s="74"/>
      <c r="EE94" s="74"/>
      <c r="EF94" s="74"/>
      <c r="EG94" s="74"/>
      <c r="EH94" s="74"/>
      <c r="EI94" s="74"/>
      <c r="EJ94" s="74"/>
    </row>
    <row r="95" spans="1:143" ht="11.15" customHeight="1">
      <c r="B95" s="335" t="s">
        <v>69</v>
      </c>
      <c r="C95" s="336"/>
      <c r="D95" s="336"/>
      <c r="E95" s="336"/>
      <c r="F95" s="336"/>
      <c r="G95" s="336"/>
      <c r="H95" s="337"/>
      <c r="I95" s="343"/>
      <c r="J95" s="344"/>
      <c r="K95" s="344"/>
      <c r="L95" s="344"/>
      <c r="M95" s="344"/>
      <c r="N95" s="344"/>
      <c r="O95" s="344"/>
      <c r="P95" s="344"/>
      <c r="Q95" s="344"/>
      <c r="R95" s="345"/>
      <c r="S95" s="164"/>
      <c r="T95" s="164"/>
      <c r="U95" s="164"/>
      <c r="V95" s="164"/>
      <c r="W95" s="164"/>
      <c r="X95" s="164"/>
      <c r="Y95" s="164"/>
      <c r="Z95" s="164"/>
      <c r="AA95" s="164"/>
      <c r="AB95" s="164"/>
      <c r="AC95" s="117"/>
      <c r="AD95" s="115"/>
      <c r="AE95" s="116"/>
      <c r="AF95" s="116"/>
      <c r="AG95" s="116"/>
      <c r="AH95" s="118"/>
      <c r="AI95" s="115"/>
      <c r="AJ95" s="116"/>
      <c r="AK95" s="116"/>
      <c r="AL95" s="116"/>
      <c r="AM95" s="116"/>
      <c r="AN95" s="119"/>
      <c r="AO95" s="116"/>
      <c r="AP95" s="116"/>
      <c r="AQ95" s="116"/>
      <c r="AR95" s="116"/>
      <c r="AS95" s="116"/>
      <c r="AT95" s="120"/>
      <c r="AU95" s="116"/>
      <c r="AV95" s="116"/>
      <c r="AW95" s="116"/>
      <c r="AX95" s="116"/>
      <c r="AY95" s="116"/>
      <c r="AZ95" s="121"/>
      <c r="BA95" s="164"/>
      <c r="CO95" s="78"/>
      <c r="CP95" s="80"/>
      <c r="CQ95" s="82"/>
      <c r="CR95" s="82"/>
      <c r="CS95" s="82"/>
      <c r="CU95" s="74"/>
      <c r="CV95" s="74"/>
      <c r="CW95" s="74"/>
      <c r="CX95" s="74"/>
      <c r="CY95" s="74"/>
      <c r="CZ95" s="74"/>
      <c r="DA95" s="74"/>
      <c r="DB95" s="74"/>
      <c r="DC95" s="74"/>
      <c r="DD95" s="74"/>
      <c r="DE95" s="74"/>
      <c r="DF95" s="74"/>
      <c r="DG95" s="74"/>
      <c r="DH95" s="74"/>
      <c r="DI95" s="74"/>
      <c r="DJ95" s="74"/>
      <c r="DK95" s="74"/>
      <c r="DL95" s="74"/>
      <c r="DM95" s="74"/>
      <c r="DN95" s="74"/>
      <c r="DO95" s="74"/>
      <c r="DP95" s="74"/>
      <c r="DQ95" s="74"/>
      <c r="DR95" s="74"/>
      <c r="DS95" s="74"/>
      <c r="DT95" s="74"/>
      <c r="DU95" s="74"/>
      <c r="DV95" s="74"/>
      <c r="DW95" s="74"/>
      <c r="DX95" s="74"/>
      <c r="DY95" s="74"/>
      <c r="DZ95" s="74"/>
      <c r="EA95" s="74"/>
      <c r="EB95" s="74"/>
      <c r="EC95" s="74"/>
      <c r="ED95" s="74"/>
      <c r="EE95" s="74"/>
      <c r="EF95" s="74"/>
      <c r="EG95" s="74"/>
      <c r="EH95" s="74"/>
      <c r="EI95" s="74"/>
      <c r="EJ95" s="74"/>
      <c r="EK95" s="74"/>
      <c r="EL95" s="74"/>
      <c r="EM95" s="74"/>
    </row>
    <row r="96" spans="1:143" ht="11.25" customHeight="1">
      <c r="B96" s="338"/>
      <c r="C96" s="313"/>
      <c r="D96" s="313"/>
      <c r="E96" s="313"/>
      <c r="F96" s="313"/>
      <c r="G96" s="313"/>
      <c r="H96" s="339"/>
      <c r="I96" s="346"/>
      <c r="J96" s="273"/>
      <c r="K96" s="273"/>
      <c r="L96" s="273"/>
      <c r="M96" s="273"/>
      <c r="N96" s="273"/>
      <c r="O96" s="273"/>
      <c r="P96" s="273"/>
      <c r="Q96" s="273"/>
      <c r="R96" s="347"/>
      <c r="AC96" s="117"/>
      <c r="AD96" s="115"/>
      <c r="AE96" s="116"/>
      <c r="AF96" s="116"/>
      <c r="AG96" s="116"/>
      <c r="AH96" s="118"/>
      <c r="AI96" s="115"/>
      <c r="AJ96" s="116"/>
      <c r="AK96" s="116"/>
      <c r="AL96" s="116"/>
      <c r="AM96" s="116"/>
      <c r="AN96" s="122"/>
      <c r="AO96" s="116"/>
      <c r="AP96" s="116"/>
      <c r="AQ96" s="116"/>
      <c r="AR96" s="116"/>
      <c r="AS96" s="116"/>
      <c r="AT96" s="118"/>
      <c r="AU96" s="116"/>
      <c r="AV96" s="116"/>
      <c r="AW96" s="116"/>
      <c r="AX96" s="116"/>
      <c r="AY96" s="116"/>
      <c r="AZ96" s="121"/>
      <c r="BB96" s="29"/>
      <c r="BC96" s="29"/>
      <c r="BD96" s="29"/>
      <c r="CH96" s="74"/>
      <c r="CI96" s="74"/>
      <c r="CJ96" s="74"/>
      <c r="CK96" s="74"/>
      <c r="CL96" s="74"/>
      <c r="CM96" s="74"/>
      <c r="CN96" s="74"/>
      <c r="CO96" s="78"/>
      <c r="CP96" s="80"/>
      <c r="CQ96" s="87"/>
      <c r="CR96" s="82"/>
      <c r="CS96" s="82"/>
      <c r="CU96" s="74"/>
      <c r="CV96" s="74"/>
      <c r="CW96" s="74"/>
      <c r="CX96" s="74"/>
      <c r="CY96" s="74"/>
      <c r="CZ96" s="74"/>
      <c r="DA96" s="74"/>
      <c r="DB96" s="74"/>
      <c r="DC96" s="74"/>
    </row>
    <row r="97" spans="2:107" ht="11.25" customHeight="1" thickBot="1">
      <c r="B97" s="340"/>
      <c r="C97" s="341"/>
      <c r="D97" s="341"/>
      <c r="E97" s="341"/>
      <c r="F97" s="341"/>
      <c r="G97" s="341"/>
      <c r="H97" s="342"/>
      <c r="I97" s="348"/>
      <c r="J97" s="349"/>
      <c r="K97" s="349"/>
      <c r="L97" s="349"/>
      <c r="M97" s="349"/>
      <c r="N97" s="349"/>
      <c r="O97" s="349"/>
      <c r="P97" s="349"/>
      <c r="Q97" s="349"/>
      <c r="R97" s="350"/>
      <c r="AC97" s="123"/>
      <c r="AD97" s="124"/>
      <c r="AE97" s="125"/>
      <c r="AF97" s="125"/>
      <c r="AG97" s="125"/>
      <c r="AH97" s="126"/>
      <c r="AI97" s="124"/>
      <c r="AJ97" s="125"/>
      <c r="AK97" s="125"/>
      <c r="AL97" s="125"/>
      <c r="AM97" s="125"/>
      <c r="AN97" s="127"/>
      <c r="AO97" s="125"/>
      <c r="AP97" s="125"/>
      <c r="AQ97" s="125"/>
      <c r="AR97" s="125"/>
      <c r="AS97" s="125"/>
      <c r="AT97" s="126"/>
      <c r="AU97" s="125"/>
      <c r="AV97" s="125"/>
      <c r="AW97" s="125"/>
      <c r="AX97" s="125"/>
      <c r="AY97" s="125"/>
      <c r="AZ97" s="128"/>
      <c r="BB97" s="29"/>
      <c r="BC97" s="29"/>
      <c r="BD97" s="29"/>
      <c r="CH97" s="74"/>
      <c r="CI97" s="74"/>
      <c r="CJ97" s="74"/>
      <c r="CK97" s="74"/>
      <c r="CL97" s="74"/>
      <c r="CM97" s="74"/>
      <c r="CN97" s="74"/>
      <c r="CO97" s="78"/>
      <c r="CP97" s="80"/>
      <c r="CQ97" s="87"/>
      <c r="CR97" s="82"/>
      <c r="CS97" s="82"/>
      <c r="CU97" s="74"/>
      <c r="CV97" s="74"/>
      <c r="CW97" s="74"/>
      <c r="CX97" s="74"/>
      <c r="CY97" s="74"/>
      <c r="CZ97" s="74"/>
      <c r="DA97" s="74"/>
      <c r="DB97" s="74"/>
      <c r="DC97" s="74"/>
    </row>
    <row r="98" spans="2:107" ht="11.25" customHeight="1">
      <c r="AC98" s="129" t="s">
        <v>24</v>
      </c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5"/>
      <c r="AZ98" s="121"/>
      <c r="BB98" s="29"/>
      <c r="BC98" s="29"/>
      <c r="BD98" s="29"/>
      <c r="CH98" s="74"/>
      <c r="CI98" s="74"/>
      <c r="CJ98" s="74"/>
      <c r="CK98" s="74"/>
      <c r="CL98" s="74"/>
      <c r="CM98" s="74"/>
      <c r="CN98" s="74"/>
      <c r="CO98" s="78"/>
      <c r="CP98" s="80"/>
      <c r="CQ98" s="82"/>
      <c r="CR98" s="82"/>
      <c r="CS98" s="82"/>
      <c r="CU98" s="74"/>
      <c r="CV98" s="74"/>
      <c r="CW98" s="74"/>
      <c r="CX98" s="74"/>
      <c r="CY98" s="74"/>
      <c r="CZ98" s="74"/>
      <c r="DA98" s="74"/>
      <c r="DB98" s="74"/>
      <c r="DC98" s="74"/>
    </row>
    <row r="99" spans="2:107" ht="11.25" customHeight="1">
      <c r="AC99" s="130"/>
      <c r="AD99" s="125"/>
      <c r="AE99" s="125"/>
      <c r="AF99" s="125"/>
      <c r="AG99" s="125"/>
      <c r="AH99" s="125"/>
      <c r="AI99" s="125"/>
      <c r="AJ99" s="125"/>
      <c r="AK99" s="125"/>
      <c r="AL99" s="125"/>
      <c r="AM99" s="125"/>
      <c r="AN99" s="125"/>
      <c r="AO99" s="125"/>
      <c r="AP99" s="125"/>
      <c r="AQ99" s="125"/>
      <c r="AR99" s="125"/>
      <c r="AS99" s="125"/>
      <c r="AT99" s="125"/>
      <c r="AU99" s="125"/>
      <c r="AV99" s="125"/>
      <c r="AW99" s="125"/>
      <c r="AX99" s="125"/>
      <c r="AY99" s="124"/>
      <c r="AZ99" s="128"/>
      <c r="BB99" s="29"/>
      <c r="BC99" s="29"/>
      <c r="BD99" s="29"/>
      <c r="CO99" s="78"/>
      <c r="CP99" s="80"/>
      <c r="CQ99" s="82"/>
      <c r="CR99" s="82"/>
      <c r="CS99" s="96"/>
      <c r="CT99" s="96"/>
    </row>
    <row r="100" spans="2:107" ht="11.25" customHeight="1">
      <c r="AC100" s="129" t="s">
        <v>25</v>
      </c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5"/>
      <c r="AZ100" s="121"/>
      <c r="BB100" s="29"/>
      <c r="BC100" s="29"/>
      <c r="BD100" s="29"/>
      <c r="CO100" s="78"/>
      <c r="CP100" s="80"/>
      <c r="CQ100" s="82"/>
      <c r="CR100" s="82"/>
      <c r="CS100" s="82"/>
    </row>
    <row r="101" spans="2:107" ht="11.25" customHeight="1">
      <c r="Q101" s="373" t="s">
        <v>21</v>
      </c>
      <c r="R101" s="374"/>
      <c r="S101" s="374"/>
      <c r="T101" s="374"/>
      <c r="U101" s="374"/>
      <c r="V101" s="375"/>
      <c r="W101" s="379" t="s">
        <v>35</v>
      </c>
      <c r="X101" s="379"/>
      <c r="Y101" s="379"/>
      <c r="Z101" s="379"/>
      <c r="AA101" s="379"/>
      <c r="AB101" s="380"/>
      <c r="AC101" s="130"/>
      <c r="AD101" s="125"/>
      <c r="AE101" s="125"/>
      <c r="AF101" s="125"/>
      <c r="AG101" s="125"/>
      <c r="AH101" s="125"/>
      <c r="AI101" s="125"/>
      <c r="AJ101" s="125"/>
      <c r="AK101" s="125"/>
      <c r="AL101" s="125"/>
      <c r="AM101" s="125"/>
      <c r="AN101" s="125"/>
      <c r="AO101" s="125"/>
      <c r="AP101" s="125"/>
      <c r="AQ101" s="125"/>
      <c r="AR101" s="125"/>
      <c r="AS101" s="125"/>
      <c r="AT101" s="125"/>
      <c r="AU101" s="125"/>
      <c r="AV101" s="125"/>
      <c r="AW101" s="125"/>
      <c r="AX101" s="125"/>
      <c r="AY101" s="124"/>
      <c r="AZ101" s="128"/>
      <c r="BB101" s="29"/>
      <c r="BC101" s="29"/>
      <c r="BD101" s="29"/>
      <c r="CO101" s="78"/>
      <c r="CP101" s="82"/>
      <c r="CQ101" s="82"/>
      <c r="CR101" s="82"/>
      <c r="CS101" s="82"/>
    </row>
    <row r="102" spans="2:107" ht="11.25" customHeight="1">
      <c r="Q102" s="376"/>
      <c r="R102" s="377"/>
      <c r="S102" s="377"/>
      <c r="T102" s="377"/>
      <c r="U102" s="377"/>
      <c r="V102" s="378"/>
      <c r="W102" s="379"/>
      <c r="X102" s="379"/>
      <c r="Y102" s="379"/>
      <c r="Z102" s="379"/>
      <c r="AA102" s="379"/>
      <c r="AB102" s="380"/>
      <c r="AC102" s="129" t="s">
        <v>26</v>
      </c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5"/>
      <c r="AZ102" s="121"/>
      <c r="BA102" s="29"/>
      <c r="BB102" s="29"/>
      <c r="BC102" s="29"/>
      <c r="BD102" s="29"/>
      <c r="CM102" s="313"/>
      <c r="CN102" s="80"/>
      <c r="CO102" s="82"/>
      <c r="CP102" s="82"/>
      <c r="CQ102" s="82"/>
    </row>
    <row r="103" spans="2:107" ht="11.25" customHeight="1">
      <c r="Q103" s="315"/>
      <c r="R103" s="316"/>
      <c r="S103" s="316"/>
      <c r="T103" s="316"/>
      <c r="U103" s="316"/>
      <c r="V103" s="317"/>
      <c r="W103" s="318"/>
      <c r="X103" s="319"/>
      <c r="Y103" s="319"/>
      <c r="Z103" s="319"/>
      <c r="AA103" s="319"/>
      <c r="AB103" s="319"/>
      <c r="AC103" s="131"/>
      <c r="AD103" s="132"/>
      <c r="AE103" s="132"/>
      <c r="AF103" s="132"/>
      <c r="AG103" s="132"/>
      <c r="AH103" s="132"/>
      <c r="AI103" s="132"/>
      <c r="AJ103" s="132"/>
      <c r="AK103" s="132"/>
      <c r="AL103" s="132"/>
      <c r="AM103" s="132"/>
      <c r="AN103" s="132"/>
      <c r="AO103" s="132"/>
      <c r="AP103" s="132"/>
      <c r="AQ103" s="132"/>
      <c r="AR103" s="132"/>
      <c r="AS103" s="132"/>
      <c r="AT103" s="132"/>
      <c r="AU103" s="132"/>
      <c r="AV103" s="132"/>
      <c r="AW103" s="132"/>
      <c r="AX103" s="132"/>
      <c r="AY103" s="133"/>
      <c r="AZ103" s="134"/>
      <c r="BA103" s="29"/>
      <c r="BB103" s="29"/>
      <c r="BC103" s="29"/>
      <c r="BD103" s="29"/>
      <c r="CM103" s="314"/>
      <c r="CN103" s="82"/>
      <c r="CO103" s="82"/>
      <c r="CP103" s="82"/>
      <c r="CQ103" s="82"/>
    </row>
    <row r="104" spans="2:107" ht="11.25" customHeight="1">
      <c r="Q104" s="318"/>
      <c r="R104" s="319"/>
      <c r="S104" s="319"/>
      <c r="T104" s="319"/>
      <c r="U104" s="319"/>
      <c r="V104" s="320"/>
      <c r="W104" s="318"/>
      <c r="X104" s="319"/>
      <c r="Y104" s="319"/>
      <c r="Z104" s="319"/>
      <c r="AA104" s="319"/>
      <c r="AB104" s="319"/>
      <c r="AC104" s="135" t="s">
        <v>27</v>
      </c>
      <c r="AD104" s="136"/>
      <c r="AE104" s="136"/>
      <c r="AF104" s="136"/>
      <c r="AG104" s="136"/>
      <c r="AH104" s="136"/>
      <c r="AI104" s="136"/>
      <c r="AJ104" s="136"/>
      <c r="AK104" s="136"/>
      <c r="AL104" s="136"/>
      <c r="AM104" s="136"/>
      <c r="AN104" s="136"/>
      <c r="AO104" s="136"/>
      <c r="AP104" s="136"/>
      <c r="AQ104" s="136"/>
      <c r="AR104" s="136"/>
      <c r="AS104" s="136"/>
      <c r="AT104" s="136"/>
      <c r="AU104" s="136"/>
      <c r="AV104" s="136"/>
      <c r="AW104" s="136"/>
      <c r="AX104" s="136"/>
      <c r="AY104" s="137"/>
      <c r="AZ104" s="138"/>
      <c r="BA104" s="29"/>
      <c r="BB104" s="29"/>
      <c r="BC104" s="29"/>
      <c r="BD104" s="29"/>
      <c r="CM104" s="314"/>
      <c r="CN104" s="80"/>
      <c r="CO104" s="82"/>
      <c r="CP104" s="82"/>
      <c r="CQ104" s="82"/>
    </row>
    <row r="105" spans="2:107" ht="11.25" customHeight="1">
      <c r="Q105" s="318"/>
      <c r="R105" s="319"/>
      <c r="S105" s="319"/>
      <c r="T105" s="319"/>
      <c r="U105" s="319"/>
      <c r="V105" s="320"/>
      <c r="W105" s="318"/>
      <c r="X105" s="319"/>
      <c r="Y105" s="319"/>
      <c r="Z105" s="319"/>
      <c r="AA105" s="319"/>
      <c r="AB105" s="319"/>
      <c r="AC105" s="130"/>
      <c r="AD105" s="125"/>
      <c r="AE105" s="125"/>
      <c r="AF105" s="125"/>
      <c r="AG105" s="125"/>
      <c r="AH105" s="125"/>
      <c r="AI105" s="125"/>
      <c r="AJ105" s="125"/>
      <c r="AK105" s="125"/>
      <c r="AL105" s="125"/>
      <c r="AM105" s="125"/>
      <c r="AN105" s="125"/>
      <c r="AO105" s="125"/>
      <c r="AP105" s="125"/>
      <c r="AQ105" s="125"/>
      <c r="AR105" s="125"/>
      <c r="AS105" s="125"/>
      <c r="AT105" s="125"/>
      <c r="AU105" s="125"/>
      <c r="AV105" s="125"/>
      <c r="AW105" s="125"/>
      <c r="AX105" s="125"/>
      <c r="AY105" s="124"/>
      <c r="AZ105" s="128"/>
      <c r="BA105" s="29"/>
      <c r="BB105" s="29"/>
      <c r="BC105" s="29"/>
      <c r="BD105" s="29"/>
      <c r="CM105" s="314"/>
      <c r="CN105" s="82"/>
      <c r="CP105" s="82"/>
      <c r="CQ105" s="82"/>
    </row>
    <row r="106" spans="2:107" ht="11.25" customHeight="1">
      <c r="Q106" s="318"/>
      <c r="R106" s="319"/>
      <c r="S106" s="319"/>
      <c r="T106" s="319"/>
      <c r="U106" s="319"/>
      <c r="V106" s="320"/>
      <c r="W106" s="318"/>
      <c r="X106" s="319"/>
      <c r="Y106" s="319"/>
      <c r="Z106" s="319"/>
      <c r="AA106" s="319"/>
      <c r="AB106" s="319"/>
      <c r="AC106" s="129" t="s">
        <v>28</v>
      </c>
      <c r="AD106" s="116"/>
      <c r="AE106" s="116"/>
      <c r="AF106" s="116"/>
      <c r="AG106" s="116"/>
      <c r="AH106" s="116"/>
      <c r="AI106" s="116" t="s">
        <v>11</v>
      </c>
      <c r="AJ106" s="116"/>
      <c r="AK106" s="116"/>
      <c r="AL106" s="116"/>
      <c r="AM106" s="116"/>
      <c r="AN106" s="116"/>
      <c r="AO106" s="116"/>
      <c r="AP106" s="116"/>
      <c r="AQ106" s="116" t="s">
        <v>12</v>
      </c>
      <c r="AR106" s="116"/>
      <c r="AS106" s="116"/>
      <c r="AT106" s="116"/>
      <c r="AU106" s="116"/>
      <c r="AV106" s="116"/>
      <c r="AW106" s="116"/>
      <c r="AX106" s="116"/>
      <c r="AY106" s="115"/>
      <c r="AZ106" s="121"/>
      <c r="BA106" s="29"/>
      <c r="BB106" s="29"/>
      <c r="BC106" s="29"/>
      <c r="BD106" s="29"/>
    </row>
    <row r="107" spans="2:107" ht="11.25" customHeight="1">
      <c r="Q107" s="321"/>
      <c r="R107" s="322"/>
      <c r="S107" s="322"/>
      <c r="T107" s="322"/>
      <c r="U107" s="322"/>
      <c r="V107" s="323"/>
      <c r="W107" s="321"/>
      <c r="X107" s="322"/>
      <c r="Y107" s="322"/>
      <c r="Z107" s="322"/>
      <c r="AA107" s="322"/>
      <c r="AB107" s="322"/>
      <c r="AC107" s="131"/>
      <c r="AD107" s="132"/>
      <c r="AE107" s="132"/>
      <c r="AF107" s="132"/>
      <c r="AG107" s="132"/>
      <c r="AH107" s="132"/>
      <c r="AI107" s="132"/>
      <c r="AJ107" s="132"/>
      <c r="AK107" s="132"/>
      <c r="AL107" s="132"/>
      <c r="AM107" s="132"/>
      <c r="AN107" s="132"/>
      <c r="AO107" s="132"/>
      <c r="AP107" s="132"/>
      <c r="AQ107" s="132"/>
      <c r="AR107" s="132"/>
      <c r="AS107" s="132"/>
      <c r="AT107" s="132"/>
      <c r="AU107" s="132"/>
      <c r="AV107" s="132"/>
      <c r="AW107" s="132"/>
      <c r="AX107" s="132"/>
      <c r="AY107" s="133"/>
      <c r="AZ107" s="134"/>
      <c r="BA107" s="29"/>
      <c r="BB107" s="29"/>
      <c r="BC107" s="29"/>
      <c r="BD107" s="29"/>
      <c r="BE107" s="29"/>
      <c r="BN107" s="106"/>
      <c r="BO107" s="106"/>
      <c r="BP107" s="106"/>
      <c r="BQ107" s="106"/>
      <c r="BR107" s="106"/>
      <c r="BS107" s="106"/>
      <c r="BT107" s="106"/>
      <c r="BU107" s="106"/>
      <c r="BV107" s="106"/>
      <c r="BW107" s="106"/>
      <c r="BX107" s="23"/>
      <c r="BY107" s="23"/>
    </row>
    <row r="108" spans="2:107" ht="11.25" customHeight="1">
      <c r="BA108" s="29"/>
      <c r="BB108" s="29"/>
      <c r="BC108" s="29"/>
      <c r="BD108" s="29"/>
      <c r="BE108" s="29"/>
      <c r="BW108" s="23"/>
      <c r="BX108" s="23"/>
      <c r="BY108" s="23"/>
    </row>
    <row r="109" spans="2:107" ht="11.25" customHeight="1">
      <c r="BA109" s="29"/>
      <c r="BB109" s="29"/>
      <c r="BC109" s="29"/>
      <c r="BD109" s="29"/>
      <c r="BE109" s="29"/>
      <c r="BW109" s="29"/>
      <c r="BX109" s="23"/>
      <c r="BY109" s="23"/>
    </row>
    <row r="110" spans="2:107" ht="11.25" customHeight="1">
      <c r="BA110" s="29"/>
      <c r="BB110" s="29"/>
      <c r="BC110" s="29"/>
      <c r="BD110" s="29"/>
      <c r="BE110" s="29"/>
      <c r="BW110" s="23"/>
      <c r="BX110" s="23"/>
      <c r="BY110" s="23"/>
    </row>
    <row r="111" spans="2:107" ht="11.25" customHeight="1">
      <c r="BA111" s="29"/>
      <c r="BB111" s="29"/>
      <c r="BC111" s="29"/>
      <c r="BD111" s="29"/>
      <c r="BE111" s="29"/>
      <c r="BT111" s="39"/>
      <c r="BU111" s="80"/>
      <c r="BV111" s="82"/>
      <c r="BW111" s="29"/>
      <c r="BX111" s="23"/>
      <c r="BY111" s="23"/>
    </row>
    <row r="112" spans="2:107" ht="11.25" customHeight="1"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  <c r="BF112" s="29"/>
      <c r="BG112" s="29"/>
      <c r="BU112" s="39"/>
      <c r="BV112" s="82"/>
      <c r="BW112" s="23"/>
      <c r="BX112" s="23"/>
      <c r="BY112" s="23"/>
    </row>
    <row r="113" spans="31:77" ht="11.25" customHeight="1"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BW113" s="29"/>
      <c r="BX113" s="23"/>
      <c r="BY113" s="23"/>
    </row>
    <row r="114" spans="31:77" ht="11.25" customHeight="1">
      <c r="BW114" s="23"/>
      <c r="BX114" s="23"/>
      <c r="BY114" s="23"/>
    </row>
    <row r="115" spans="31:77" ht="11.25" customHeight="1">
      <c r="BW115" s="29"/>
      <c r="BX115" s="23"/>
      <c r="BY115" s="23"/>
    </row>
    <row r="116" spans="31:77" ht="11.25" customHeight="1">
      <c r="BW116" s="23"/>
      <c r="BX116" s="23"/>
      <c r="BY116" s="23"/>
    </row>
    <row r="117" spans="31:77" ht="11.25" customHeight="1">
      <c r="BW117" s="29"/>
      <c r="BX117" s="23"/>
      <c r="BY117" s="23"/>
    </row>
    <row r="118" spans="31:77" ht="11.25" customHeight="1">
      <c r="BW118" s="23"/>
      <c r="BX118" s="23"/>
      <c r="BY118" s="23"/>
    </row>
    <row r="119" spans="31:77" ht="11.25" customHeight="1">
      <c r="BW119" s="29"/>
      <c r="BX119" s="23"/>
      <c r="BY119" s="23"/>
    </row>
    <row r="120" spans="31:77" ht="11.25" customHeight="1">
      <c r="BW120" s="23"/>
      <c r="BX120" s="23"/>
      <c r="BY120" s="23"/>
    </row>
    <row r="121" spans="31:77" ht="11.25" customHeight="1">
      <c r="BX121" s="23"/>
      <c r="BY121" s="23"/>
    </row>
    <row r="122" spans="31:77" ht="11.25" customHeight="1">
      <c r="BX122" s="23"/>
      <c r="BY122" s="23"/>
    </row>
    <row r="123" spans="31:77" ht="11.25" customHeight="1">
      <c r="BX123" s="23"/>
      <c r="BY123" s="23"/>
    </row>
    <row r="124" spans="31:77" ht="11.25" customHeight="1">
      <c r="BX124" s="23"/>
      <c r="BY124" s="23"/>
    </row>
    <row r="125" spans="31:77" ht="11.25" customHeight="1">
      <c r="BX125" s="23"/>
      <c r="BY125" s="23"/>
    </row>
    <row r="126" spans="31:77" ht="11.25" customHeight="1">
      <c r="BX126" s="23"/>
      <c r="BY126" s="23"/>
    </row>
    <row r="127" spans="31:77" ht="11.25" customHeight="1">
      <c r="BX127" s="23"/>
      <c r="BY127" s="23"/>
    </row>
    <row r="128" spans="31:77" ht="11.25" customHeight="1">
      <c r="BX128" s="23"/>
      <c r="BY128" s="23"/>
    </row>
    <row r="129" spans="76:77" ht="11.25" customHeight="1">
      <c r="BX129" s="23"/>
      <c r="BY129" s="23"/>
    </row>
  </sheetData>
  <sheetProtection algorithmName="SHA-512" hashValue="4tHTXSrKnzjR8RHiN0jdvaSgKphdlzDWTW65S0VrvLMidSFJ3YHuZYRQC4U3+1m59Idy8k7NMXEO94saB/JuFg==" saltValue="l1nARhjFEPqvsKWoqXFRXQ==" spinCount="100000" sheet="1" formatCells="0"/>
  <mergeCells count="276">
    <mergeCell ref="AC4:AF4"/>
    <mergeCell ref="AG4:AK4"/>
    <mergeCell ref="AL4:AP4"/>
    <mergeCell ref="AQ4:AU4"/>
    <mergeCell ref="AV4:BA4"/>
    <mergeCell ref="P5:T8"/>
    <mergeCell ref="U5:Z8"/>
    <mergeCell ref="AC5:AF8"/>
    <mergeCell ref="AG5:AK8"/>
    <mergeCell ref="AL5:AP8"/>
    <mergeCell ref="AQ5:AU8"/>
    <mergeCell ref="AV5:BA8"/>
    <mergeCell ref="K50:L51"/>
    <mergeCell ref="B95:H97"/>
    <mergeCell ref="I95:R97"/>
    <mergeCell ref="Q101:V102"/>
    <mergeCell ref="W101:AB102"/>
    <mergeCell ref="K46:L47"/>
    <mergeCell ref="M46:R47"/>
    <mergeCell ref="S46:AP47"/>
    <mergeCell ref="K48:L49"/>
    <mergeCell ref="M48:R49"/>
    <mergeCell ref="S48:AP49"/>
    <mergeCell ref="K52:L53"/>
    <mergeCell ref="M52:R53"/>
    <mergeCell ref="S52:AP53"/>
    <mergeCell ref="M50:R51"/>
    <mergeCell ref="S50:AP51"/>
    <mergeCell ref="B86:B88"/>
    <mergeCell ref="B77:B79"/>
    <mergeCell ref="C77:R79"/>
    <mergeCell ref="B74:B76"/>
    <mergeCell ref="C74:R76"/>
    <mergeCell ref="B71:B73"/>
    <mergeCell ref="C71:R73"/>
    <mergeCell ref="B68:B70"/>
    <mergeCell ref="BN83:BN85"/>
    <mergeCell ref="BO83:BO85"/>
    <mergeCell ref="BN80:BN82"/>
    <mergeCell ref="BO80:BO82"/>
    <mergeCell ref="T82:X82"/>
    <mergeCell ref="W39:AZ40"/>
    <mergeCell ref="W36:AZ37"/>
    <mergeCell ref="B90:F93"/>
    <mergeCell ref="G90:H91"/>
    <mergeCell ref="I90:Q91"/>
    <mergeCell ref="S90:AB91"/>
    <mergeCell ref="AC92:AZ93"/>
    <mergeCell ref="H92:H93"/>
    <mergeCell ref="Z83:AD85"/>
    <mergeCell ref="AE83:AI85"/>
    <mergeCell ref="AQ68:AV70"/>
    <mergeCell ref="Z57:AD58"/>
    <mergeCell ref="AE57:AI58"/>
    <mergeCell ref="AJ57:AP58"/>
    <mergeCell ref="C62:R64"/>
    <mergeCell ref="S62:Y63"/>
    <mergeCell ref="Z62:AD64"/>
    <mergeCell ref="AE62:AI64"/>
    <mergeCell ref="BN86:BN88"/>
    <mergeCell ref="CM102:CM105"/>
    <mergeCell ref="R92:R93"/>
    <mergeCell ref="S92:AB93"/>
    <mergeCell ref="AC94:AH94"/>
    <mergeCell ref="AI94:AN94"/>
    <mergeCell ref="AO94:AT94"/>
    <mergeCell ref="AU94:AZ94"/>
    <mergeCell ref="BO86:BO88"/>
    <mergeCell ref="T88:X88"/>
    <mergeCell ref="AK88:AO88"/>
    <mergeCell ref="AJ86:AP87"/>
    <mergeCell ref="AQ86:AV88"/>
    <mergeCell ref="AW86:AW88"/>
    <mergeCell ref="BH86:BJ88"/>
    <mergeCell ref="BK86:BK88"/>
    <mergeCell ref="BL86:BL88"/>
    <mergeCell ref="Q103:V107"/>
    <mergeCell ref="W103:AB107"/>
    <mergeCell ref="I92:Q93"/>
    <mergeCell ref="C86:R88"/>
    <mergeCell ref="S86:Y87"/>
    <mergeCell ref="Z86:AD88"/>
    <mergeCell ref="AE86:AI88"/>
    <mergeCell ref="BM83:BM85"/>
    <mergeCell ref="B83:B85"/>
    <mergeCell ref="C83:R85"/>
    <mergeCell ref="BM86:BM88"/>
    <mergeCell ref="T85:X85"/>
    <mergeCell ref="AK85:AO85"/>
    <mergeCell ref="AJ83:AP84"/>
    <mergeCell ref="AQ83:AV85"/>
    <mergeCell ref="AW83:AW85"/>
    <mergeCell ref="BH83:BJ85"/>
    <mergeCell ref="BK83:BK85"/>
    <mergeCell ref="BL83:BL85"/>
    <mergeCell ref="S83:Y84"/>
    <mergeCell ref="BM80:BM82"/>
    <mergeCell ref="AW80:AW82"/>
    <mergeCell ref="BH80:BJ82"/>
    <mergeCell ref="BK80:BK82"/>
    <mergeCell ref="BL80:BL82"/>
    <mergeCell ref="B80:B82"/>
    <mergeCell ref="C80:R82"/>
    <mergeCell ref="S80:Y81"/>
    <mergeCell ref="Z80:AD82"/>
    <mergeCell ref="AE80:AI82"/>
    <mergeCell ref="AK82:AO82"/>
    <mergeCell ref="AJ80:AP81"/>
    <mergeCell ref="AQ80:AV82"/>
    <mergeCell ref="BN77:BN79"/>
    <mergeCell ref="BO77:BO79"/>
    <mergeCell ref="T79:X79"/>
    <mergeCell ref="AK79:AO79"/>
    <mergeCell ref="AJ77:AP78"/>
    <mergeCell ref="AQ77:AV79"/>
    <mergeCell ref="AW77:AW79"/>
    <mergeCell ref="BH77:BJ79"/>
    <mergeCell ref="BK77:BK79"/>
    <mergeCell ref="BL77:BL79"/>
    <mergeCell ref="S77:Y78"/>
    <mergeCell ref="Z77:AD79"/>
    <mergeCell ref="AE77:AI79"/>
    <mergeCell ref="BM77:BM79"/>
    <mergeCell ref="BN74:BN76"/>
    <mergeCell ref="BO74:BO76"/>
    <mergeCell ref="T76:X76"/>
    <mergeCell ref="AK76:AO76"/>
    <mergeCell ref="AJ74:AP75"/>
    <mergeCell ref="AQ74:AV76"/>
    <mergeCell ref="AW74:AW76"/>
    <mergeCell ref="BH74:BJ76"/>
    <mergeCell ref="BK74:BK76"/>
    <mergeCell ref="BL74:BL76"/>
    <mergeCell ref="S74:Y75"/>
    <mergeCell ref="Z74:AD76"/>
    <mergeCell ref="AE74:AI76"/>
    <mergeCell ref="BM74:BM76"/>
    <mergeCell ref="BN71:BN73"/>
    <mergeCell ref="BO71:BO73"/>
    <mergeCell ref="T73:X73"/>
    <mergeCell ref="AK73:AO73"/>
    <mergeCell ref="AJ71:AP72"/>
    <mergeCell ref="AQ71:AV73"/>
    <mergeCell ref="AW71:AW73"/>
    <mergeCell ref="BH71:BJ73"/>
    <mergeCell ref="BK71:BK73"/>
    <mergeCell ref="BL71:BL73"/>
    <mergeCell ref="S71:Y72"/>
    <mergeCell ref="Z71:AD73"/>
    <mergeCell ref="AE71:AI73"/>
    <mergeCell ref="BM71:BM73"/>
    <mergeCell ref="BN68:BN70"/>
    <mergeCell ref="BO68:BO70"/>
    <mergeCell ref="T70:X70"/>
    <mergeCell ref="AK70:AO70"/>
    <mergeCell ref="AJ68:AP69"/>
    <mergeCell ref="AW68:AW70"/>
    <mergeCell ref="BH68:BJ70"/>
    <mergeCell ref="BK68:BK70"/>
    <mergeCell ref="BL68:BL70"/>
    <mergeCell ref="C68:R70"/>
    <mergeCell ref="S68:Y69"/>
    <mergeCell ref="Z68:AD70"/>
    <mergeCell ref="AE68:AI70"/>
    <mergeCell ref="BH65:BJ67"/>
    <mergeCell ref="BK65:BK67"/>
    <mergeCell ref="BL65:BL67"/>
    <mergeCell ref="BM65:BM67"/>
    <mergeCell ref="BM68:BM70"/>
    <mergeCell ref="B65:B67"/>
    <mergeCell ref="C65:R67"/>
    <mergeCell ref="S65:Y66"/>
    <mergeCell ref="Z65:AD67"/>
    <mergeCell ref="AE65:AI67"/>
    <mergeCell ref="AJ65:AP66"/>
    <mergeCell ref="AQ65:AV67"/>
    <mergeCell ref="AW65:AW67"/>
    <mergeCell ref="BM62:BM64"/>
    <mergeCell ref="T64:X64"/>
    <mergeCell ref="AK64:AO64"/>
    <mergeCell ref="AJ62:AP63"/>
    <mergeCell ref="AQ62:AV64"/>
    <mergeCell ref="AW62:AW64"/>
    <mergeCell ref="BH62:BJ64"/>
    <mergeCell ref="BK62:BK64"/>
    <mergeCell ref="BL62:BL64"/>
    <mergeCell ref="B62:B64"/>
    <mergeCell ref="T67:X67"/>
    <mergeCell ref="AK67:AO67"/>
    <mergeCell ref="T61:X61"/>
    <mergeCell ref="AK61:AO61"/>
    <mergeCell ref="AQ59:AV61"/>
    <mergeCell ref="AW59:AW61"/>
    <mergeCell ref="BH59:BJ61"/>
    <mergeCell ref="BK59:BK61"/>
    <mergeCell ref="BL59:BL61"/>
    <mergeCell ref="BM59:BM61"/>
    <mergeCell ref="CH64:CL66"/>
    <mergeCell ref="BN62:BN64"/>
    <mergeCell ref="BO62:BO64"/>
    <mergeCell ref="BN65:BN67"/>
    <mergeCell ref="BO65:BO67"/>
    <mergeCell ref="BD13:BE13"/>
    <mergeCell ref="C15:X17"/>
    <mergeCell ref="AI16:AK17"/>
    <mergeCell ref="AL16:AZ17"/>
    <mergeCell ref="BN57:BN58"/>
    <mergeCell ref="BO57:BO58"/>
    <mergeCell ref="B59:B61"/>
    <mergeCell ref="C59:R61"/>
    <mergeCell ref="S59:Y60"/>
    <mergeCell ref="Z59:AD61"/>
    <mergeCell ref="AE59:AI61"/>
    <mergeCell ref="AJ59:AP60"/>
    <mergeCell ref="AQ57:AV58"/>
    <mergeCell ref="AW57:AW58"/>
    <mergeCell ref="BK57:BK58"/>
    <mergeCell ref="BL57:BL58"/>
    <mergeCell ref="BM57:BM58"/>
    <mergeCell ref="C57:R58"/>
    <mergeCell ref="S57:Y58"/>
    <mergeCell ref="B46:J47"/>
    <mergeCell ref="C36:V37"/>
    <mergeCell ref="C39:V40"/>
    <mergeCell ref="BN59:BN61"/>
    <mergeCell ref="BO59:BO61"/>
    <mergeCell ref="AE1:AY1"/>
    <mergeCell ref="B10:BA12"/>
    <mergeCell ref="AD20:AI21"/>
    <mergeCell ref="AJ20:AZ21"/>
    <mergeCell ref="C33:V34"/>
    <mergeCell ref="V55:AO56"/>
    <mergeCell ref="C56:H56"/>
    <mergeCell ref="I56:U56"/>
    <mergeCell ref="BR10:BV10"/>
    <mergeCell ref="BD11:BG12"/>
    <mergeCell ref="AH13:AJ13"/>
    <mergeCell ref="AK13:AM13"/>
    <mergeCell ref="AN13:AO13"/>
    <mergeCell ref="AP13:AR13"/>
    <mergeCell ref="AS13:AT13"/>
    <mergeCell ref="AU13:AW13"/>
    <mergeCell ref="BD30:BN31"/>
    <mergeCell ref="AD22:AI23"/>
    <mergeCell ref="AJ22:AZ23"/>
    <mergeCell ref="AD24:AI25"/>
    <mergeCell ref="AJ24:AZ25"/>
    <mergeCell ref="C27:AZ28"/>
    <mergeCell ref="C30:V31"/>
    <mergeCell ref="W30:AZ31"/>
    <mergeCell ref="U1:W1"/>
    <mergeCell ref="X1:Y2"/>
    <mergeCell ref="B4:E4"/>
    <mergeCell ref="F4:J4"/>
    <mergeCell ref="K4:O4"/>
    <mergeCell ref="B1:G2"/>
    <mergeCell ref="H1:J2"/>
    <mergeCell ref="K1:M1"/>
    <mergeCell ref="N1:O2"/>
    <mergeCell ref="P1:R1"/>
    <mergeCell ref="S1:T2"/>
    <mergeCell ref="P4:T4"/>
    <mergeCell ref="U4:Z4"/>
    <mergeCell ref="C42:V43"/>
    <mergeCell ref="AD18:AI19"/>
    <mergeCell ref="AJ18:AZ19"/>
    <mergeCell ref="C19:AA24"/>
    <mergeCell ref="W42:Z43"/>
    <mergeCell ref="AB42:AZ43"/>
    <mergeCell ref="B5:E8"/>
    <mergeCell ref="F5:J8"/>
    <mergeCell ref="K5:O8"/>
    <mergeCell ref="W33:AH34"/>
    <mergeCell ref="AI33:AZ34"/>
    <mergeCell ref="Y16:Z17"/>
    <mergeCell ref="AX13:AY13"/>
  </mergeCells>
  <phoneticPr fontId="2"/>
  <conditionalFormatting sqref="B89:G94">
    <cfRule type="cellIs" dxfId="29" priority="12" operator="equal">
      <formula>0</formula>
    </cfRule>
  </conditionalFormatting>
  <conditionalFormatting sqref="C59 C62 C65 C68 C71 C74 C77 C80 C83 C86">
    <cfRule type="expression" dxfId="28" priority="11">
      <formula>NOT(COUNTIF(INDIRECT(#REF!),C59))</formula>
    </cfRule>
  </conditionalFormatting>
  <conditionalFormatting sqref="C56:H56">
    <cfRule type="cellIs" dxfId="27" priority="15" operator="greaterThan">
      <formula>0</formula>
    </cfRule>
  </conditionalFormatting>
  <conditionalFormatting sqref="S59:Y88 X89:AD91 X92:AB94">
    <cfRule type="cellIs" dxfId="26" priority="10" operator="lessThanOrEqual">
      <formula>#REF!</formula>
    </cfRule>
  </conditionalFormatting>
  <conditionalFormatting sqref="S46:AP53">
    <cfRule type="containsBlanks" dxfId="25" priority="1">
      <formula>LEN(TRIM(S46))=0</formula>
    </cfRule>
  </conditionalFormatting>
  <conditionalFormatting sqref="S95:BA95">
    <cfRule type="cellIs" dxfId="24" priority="9" operator="greaterThanOrEqual">
      <formula>11</formula>
    </cfRule>
  </conditionalFormatting>
  <conditionalFormatting sqref="W33">
    <cfRule type="containsBlanks" dxfId="23" priority="5">
      <formula>LEN(TRIM(W33))=0</formula>
    </cfRule>
  </conditionalFormatting>
  <conditionalFormatting sqref="W39">
    <cfRule type="containsBlanks" dxfId="22" priority="8">
      <formula>LEN(TRIM(W39))=0</formula>
    </cfRule>
  </conditionalFormatting>
  <conditionalFormatting sqref="W42">
    <cfRule type="containsBlanks" dxfId="21" priority="7">
      <formula>LEN(TRIM(W42))=0</formula>
    </cfRule>
  </conditionalFormatting>
  <conditionalFormatting sqref="AI33 BA33:BC34 BE33:BJ34">
    <cfRule type="expression" dxfId="20" priority="4">
      <formula>$M$33="その他"</formula>
    </cfRule>
  </conditionalFormatting>
  <conditionalFormatting sqref="AI33:AZ34">
    <cfRule type="expression" dxfId="19" priority="3">
      <formula>$W$33="その他"</formula>
    </cfRule>
  </conditionalFormatting>
  <conditionalFormatting sqref="AJ24">
    <cfRule type="containsBlanks" dxfId="18" priority="2">
      <formula>LEN(TRIM(AJ24))=0</formula>
    </cfRule>
  </conditionalFormatting>
  <conditionalFormatting sqref="AK13 AP13 AU13 AL16 AJ18 AJ20 AJ22 W30 W36">
    <cfRule type="containsBlanks" dxfId="17" priority="27">
      <formula>LEN(TRIM(W13))=0</formula>
    </cfRule>
  </conditionalFormatting>
  <conditionalFormatting sqref="BK59 BK62 BK65 BK68 BK71 BK74 BK77 BK80 BK83 BK86">
    <cfRule type="expression" dxfId="16" priority="26" stopIfTrue="1">
      <formula>NOT(COUNTIF(INDIRECT(#REF!),BK59))</formula>
    </cfRule>
  </conditionalFormatting>
  <conditionalFormatting sqref="BN89:BN90 BK59:BK88">
    <cfRule type="duplicateValues" dxfId="15" priority="121"/>
  </conditionalFormatting>
  <dataValidations count="10">
    <dataValidation operator="greaterThanOrEqual" allowBlank="1" showInputMessage="1" showErrorMessage="1" sqref="B89:G94" xr:uid="{00000000-0002-0000-0400-000000000000}"/>
    <dataValidation type="list" showInputMessage="1" showErrorMessage="1" sqref="C56" xr:uid="{00000000-0002-0000-0400-000001000000}">
      <formula1>減免率</formula1>
    </dataValidation>
    <dataValidation type="list" allowBlank="1" showInputMessage="1" showErrorMessage="1" sqref="AQ59:AV88 BA89:BA94 AV89:AZ91" xr:uid="{00000000-0002-0000-0400-000002000000}">
      <formula1>担当者</formula1>
    </dataValidation>
    <dataValidation type="list" allowBlank="1" showInputMessage="1" showErrorMessage="1" sqref="BI8" xr:uid="{00000000-0002-0000-0400-000003000000}">
      <formula1>"指定した日付を記入,今日の日付を記入"</formula1>
    </dataValidation>
    <dataValidation type="list" allowBlank="1" showInputMessage="1" showErrorMessage="1" sqref="K1:M1" xr:uid="{00000000-0002-0000-0400-000004000000}">
      <formula1>"　,5,6,7,8,9,10"</formula1>
    </dataValidation>
    <dataValidation type="list" allowBlank="1" showInputMessage="1" showErrorMessage="1" sqref="AU13:AW13 U1:W1" xr:uid="{00000000-0002-0000-0400-000005000000}">
      <formula1>"　,1,2,3,4,5,6,7,8,9,10,11,12,13,14,15,16,17,18,19,20,21,22,23,24,25,26,27,28,29,30,31"</formula1>
    </dataValidation>
    <dataValidation type="list" allowBlank="1" showInputMessage="1" showErrorMessage="1" sqref="AP13:AR13 P1:R1" xr:uid="{00000000-0002-0000-0400-000006000000}">
      <formula1>"　,1,2,3,4,5,6,7,8,9,10,11,12"</formula1>
    </dataValidation>
    <dataValidation type="list" allowBlank="1" showInputMessage="1" showErrorMessage="1" sqref="W42:Z43" xr:uid="{00000000-0002-0000-0400-000007000000}">
      <formula1>"　,要,不要"</formula1>
    </dataValidation>
    <dataValidation type="list" allowBlank="1" showInputMessage="1" showErrorMessage="1" sqref="W33:AH34" xr:uid="{92EC93FC-AE58-42C9-A2CD-393250200335}">
      <formula1>" 　,製品の性能評価,客先クレーム対策,試作,新製品開発,海外規格評価,その他"</formula1>
    </dataValidation>
    <dataValidation type="list" allowBlank="1" showInputMessage="1" showErrorMessage="1" sqref="AK13:AM13" xr:uid="{7057D496-1760-46AE-890B-0422E31B1151}">
      <formula1>"　,8,9,10,11,12"</formula1>
    </dataValidation>
  </dataValidations>
  <hyperlinks>
    <hyperlink ref="BD33:BD35" r:id="rId1" display="https://www.itic.pref.ibaraki.jp/examination/" xr:uid="{867EA27C-60F1-4558-AE1B-6725EE45F906}"/>
  </hyperlinks>
  <printOptions horizontalCentered="1"/>
  <pageMargins left="0.19685039370078741" right="0.19685039370078741" top="0.15748031496062992" bottom="0.15748031496062992" header="0.31496062992125984" footer="0.31496062992125984"/>
  <pageSetup paperSize="9" scale="73" orientation="portrait" blackAndWhite="1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operator="greaterThan" allowBlank="1" showInputMessage="1" showErrorMessage="1" error="１以上の値を入力願います" xr:uid="{00000000-0002-0000-0400-000008000000}">
          <x14:formula1>
            <xm:f>プルダウン用シート!$F$2:$F$103</xm:f>
          </x14:formula1>
          <xm:sqref>AJ89:AN91 AE59:AI88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42376-9BD6-430C-97AF-11C45B47F3BE}">
  <sheetPr>
    <pageSetUpPr fitToPage="1"/>
  </sheetPr>
  <dimension ref="A1:EO114"/>
  <sheetViews>
    <sheetView showGridLines="0" view="pageBreakPreview" topLeftCell="A69" zoomScaleNormal="100" zoomScaleSheetLayoutView="100" workbookViewId="0">
      <selection activeCell="C19" sqref="C19:AA24"/>
    </sheetView>
  </sheetViews>
  <sheetFormatPr defaultColWidth="1.90625" defaultRowHeight="11.25" customHeight="1"/>
  <cols>
    <col min="1" max="2" width="1.90625" style="32" customWidth="1"/>
    <col min="3" max="41" width="1.90625" style="32"/>
    <col min="42" max="42" width="1.90625" style="32" customWidth="1"/>
    <col min="43" max="53" width="1.90625" style="32"/>
    <col min="54" max="54" width="2.453125" style="32" bestFit="1" customWidth="1"/>
    <col min="55" max="55" width="1.90625" style="32"/>
    <col min="56" max="56" width="3" style="32" bestFit="1" customWidth="1"/>
    <col min="57" max="57" width="7.90625" style="32" customWidth="1"/>
    <col min="58" max="58" width="5.453125" style="32" customWidth="1"/>
    <col min="59" max="59" width="5.6328125" style="32" customWidth="1"/>
    <col min="60" max="60" width="4.6328125" style="32" customWidth="1"/>
    <col min="61" max="64" width="1.90625" style="32" customWidth="1"/>
    <col min="65" max="67" width="1.90625" style="32" hidden="1" customWidth="1"/>
    <col min="68" max="68" width="31" style="32" hidden="1" customWidth="1"/>
    <col min="69" max="69" width="11.90625" style="32" hidden="1" customWidth="1"/>
    <col min="70" max="70" width="9.453125" style="32" hidden="1" customWidth="1"/>
    <col min="71" max="71" width="10.453125" style="32" hidden="1" customWidth="1"/>
    <col min="72" max="73" width="10.1796875" style="32" hidden="1" customWidth="1"/>
    <col min="74" max="74" width="9.6328125" style="32" hidden="1" customWidth="1"/>
    <col min="75" max="77" width="9.6328125" style="32" customWidth="1"/>
    <col min="78" max="79" width="2.36328125" style="32" customWidth="1"/>
    <col min="80" max="16384" width="1.90625" style="32"/>
  </cols>
  <sheetData>
    <row r="1" spans="2:79" s="23" customFormat="1" ht="11.25" customHeight="1">
      <c r="B1" s="216" t="s">
        <v>45</v>
      </c>
      <c r="C1" s="217"/>
      <c r="D1" s="217"/>
      <c r="E1" s="217"/>
      <c r="F1" s="217"/>
      <c r="G1" s="218"/>
      <c r="H1" s="222" t="s">
        <v>16</v>
      </c>
      <c r="I1" s="209"/>
      <c r="J1" s="209"/>
      <c r="K1" s="208" t="s">
        <v>44</v>
      </c>
      <c r="L1" s="208"/>
      <c r="M1" s="208"/>
      <c r="N1" s="209" t="s">
        <v>13</v>
      </c>
      <c r="O1" s="209"/>
      <c r="P1" s="208"/>
      <c r="Q1" s="208"/>
      <c r="R1" s="208"/>
      <c r="S1" s="209" t="s">
        <v>14</v>
      </c>
      <c r="T1" s="209"/>
      <c r="U1" s="208"/>
      <c r="V1" s="208"/>
      <c r="W1" s="208"/>
      <c r="X1" s="209" t="s">
        <v>15</v>
      </c>
      <c r="Y1" s="210"/>
      <c r="AE1" s="213" t="str">
        <f>プルダウン用シート!I1</f>
        <v>ver.5(R8.4.1)</v>
      </c>
      <c r="AF1" s="213"/>
      <c r="AG1" s="213"/>
      <c r="AH1" s="213"/>
      <c r="AI1" s="213"/>
      <c r="AJ1" s="213"/>
      <c r="AK1" s="213"/>
      <c r="AL1" s="213"/>
      <c r="AM1" s="213"/>
      <c r="AN1" s="213"/>
      <c r="AO1" s="213"/>
      <c r="AP1" s="213"/>
      <c r="AQ1" s="213"/>
      <c r="AR1" s="213"/>
      <c r="AS1" s="213"/>
      <c r="AT1" s="213"/>
      <c r="AU1" s="213"/>
      <c r="AV1" s="213"/>
      <c r="AW1" s="213"/>
      <c r="AX1" s="213"/>
      <c r="AY1" s="213"/>
    </row>
    <row r="2" spans="2:79" s="23" customFormat="1" ht="11.25" customHeight="1" thickBot="1">
      <c r="B2" s="219"/>
      <c r="C2" s="220"/>
      <c r="D2" s="220"/>
      <c r="E2" s="220"/>
      <c r="F2" s="220"/>
      <c r="G2" s="221"/>
      <c r="H2" s="223"/>
      <c r="I2" s="211"/>
      <c r="J2" s="211"/>
      <c r="K2" s="24"/>
      <c r="L2" s="24"/>
      <c r="M2" s="24"/>
      <c r="N2" s="211"/>
      <c r="O2" s="211"/>
      <c r="P2" s="24"/>
      <c r="Q2" s="24"/>
      <c r="R2" s="24"/>
      <c r="S2" s="211"/>
      <c r="T2" s="211"/>
      <c r="U2" s="24"/>
      <c r="V2" s="24"/>
      <c r="W2" s="24"/>
      <c r="X2" s="211"/>
      <c r="Y2" s="212"/>
    </row>
    <row r="3" spans="2:79" s="23" customFormat="1" ht="11.25" customHeight="1">
      <c r="B3" s="23" t="s">
        <v>77</v>
      </c>
      <c r="C3" s="25"/>
      <c r="D3" s="25"/>
      <c r="E3" s="25"/>
      <c r="F3" s="25"/>
      <c r="G3" s="26"/>
      <c r="H3" s="27"/>
      <c r="I3" s="27"/>
      <c r="J3" s="27"/>
      <c r="K3" s="28"/>
      <c r="L3" s="28"/>
      <c r="M3" s="28"/>
      <c r="N3" s="27"/>
      <c r="O3" s="27"/>
      <c r="P3" s="28"/>
      <c r="Q3" s="28"/>
      <c r="R3" s="28"/>
      <c r="S3" s="27"/>
      <c r="T3" s="27"/>
      <c r="U3" s="28"/>
      <c r="V3" s="28"/>
      <c r="W3" s="28"/>
      <c r="X3" s="27"/>
      <c r="Y3" s="27"/>
      <c r="AF3" s="23" t="s">
        <v>78</v>
      </c>
    </row>
    <row r="4" spans="2:79" s="29" customFormat="1" ht="11.25" customHeight="1">
      <c r="B4" s="481" t="s">
        <v>10</v>
      </c>
      <c r="C4" s="481"/>
      <c r="D4" s="481"/>
      <c r="E4" s="481"/>
      <c r="F4" s="482" t="s">
        <v>7</v>
      </c>
      <c r="G4" s="482"/>
      <c r="H4" s="482"/>
      <c r="I4" s="482"/>
      <c r="J4" s="482"/>
      <c r="K4" s="482" t="s">
        <v>6</v>
      </c>
      <c r="L4" s="482"/>
      <c r="M4" s="482"/>
      <c r="N4" s="482"/>
      <c r="O4" s="482"/>
      <c r="P4" s="482" t="s">
        <v>8</v>
      </c>
      <c r="Q4" s="482"/>
      <c r="R4" s="482"/>
      <c r="S4" s="482"/>
      <c r="T4" s="482"/>
      <c r="U4" s="482"/>
      <c r="V4" s="482"/>
      <c r="W4" s="482"/>
      <c r="X4" s="482" t="s">
        <v>9</v>
      </c>
      <c r="Y4" s="482"/>
      <c r="Z4" s="482"/>
      <c r="AA4" s="482"/>
      <c r="AF4" s="482" t="s">
        <v>7</v>
      </c>
      <c r="AG4" s="482"/>
      <c r="AH4" s="482"/>
      <c r="AI4" s="482"/>
      <c r="AJ4" s="482"/>
      <c r="AK4" s="482" t="s">
        <v>6</v>
      </c>
      <c r="AL4" s="482"/>
      <c r="AM4" s="482"/>
      <c r="AN4" s="482"/>
      <c r="AO4" s="482"/>
      <c r="AP4" s="482" t="s">
        <v>8</v>
      </c>
      <c r="AQ4" s="482"/>
      <c r="AR4" s="482"/>
      <c r="AS4" s="482"/>
      <c r="AT4" s="482"/>
      <c r="AU4" s="482"/>
      <c r="AV4" s="482"/>
      <c r="AW4" s="482"/>
      <c r="AX4" s="482" t="s">
        <v>9</v>
      </c>
      <c r="AY4" s="482"/>
      <c r="AZ4" s="482"/>
      <c r="BA4" s="482"/>
    </row>
    <row r="5" spans="2:79" s="29" customFormat="1" ht="11.25" customHeight="1"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F5" s="198"/>
      <c r="AG5" s="198"/>
      <c r="AH5" s="198"/>
      <c r="AI5" s="198"/>
      <c r="AJ5" s="198"/>
      <c r="AK5" s="198"/>
      <c r="AL5" s="198"/>
      <c r="AM5" s="198"/>
      <c r="AN5" s="198"/>
      <c r="AO5" s="198"/>
      <c r="AP5" s="198"/>
      <c r="AQ5" s="198"/>
      <c r="AR5" s="198"/>
      <c r="AS5" s="198"/>
      <c r="AT5" s="198"/>
      <c r="AU5" s="198"/>
      <c r="AV5" s="198"/>
      <c r="AW5" s="198"/>
      <c r="AX5" s="198"/>
      <c r="AY5" s="198"/>
      <c r="AZ5" s="198"/>
      <c r="BA5" s="198"/>
    </row>
    <row r="6" spans="2:79" s="29" customFormat="1" ht="11.25" customHeight="1"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198"/>
      <c r="U6" s="198"/>
      <c r="V6" s="198"/>
      <c r="W6" s="198"/>
      <c r="X6" s="198"/>
      <c r="Y6" s="198"/>
      <c r="Z6" s="198"/>
      <c r="AA6" s="198"/>
      <c r="AF6" s="198"/>
      <c r="AG6" s="198"/>
      <c r="AH6" s="198"/>
      <c r="AI6" s="198"/>
      <c r="AJ6" s="198"/>
      <c r="AK6" s="198"/>
      <c r="AL6" s="198"/>
      <c r="AM6" s="198"/>
      <c r="AN6" s="198"/>
      <c r="AO6" s="198"/>
      <c r="AP6" s="198"/>
      <c r="AQ6" s="198"/>
      <c r="AR6" s="198"/>
      <c r="AS6" s="198"/>
      <c r="AT6" s="198"/>
      <c r="AU6" s="198"/>
      <c r="AV6" s="198"/>
      <c r="AW6" s="198"/>
      <c r="AX6" s="198"/>
      <c r="AY6" s="198"/>
      <c r="AZ6" s="198"/>
      <c r="BA6" s="198"/>
    </row>
    <row r="7" spans="2:79" s="29" customFormat="1" ht="11.25" customHeight="1">
      <c r="B7" s="198"/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198"/>
      <c r="T7" s="198"/>
      <c r="U7" s="198"/>
      <c r="V7" s="198"/>
      <c r="W7" s="198"/>
      <c r="X7" s="198"/>
      <c r="Y7" s="198"/>
      <c r="Z7" s="198"/>
      <c r="AA7" s="198"/>
      <c r="AF7" s="198"/>
      <c r="AG7" s="198"/>
      <c r="AH7" s="198"/>
      <c r="AI7" s="198"/>
      <c r="AJ7" s="198"/>
      <c r="AK7" s="198"/>
      <c r="AL7" s="198"/>
      <c r="AM7" s="198"/>
      <c r="AN7" s="198"/>
      <c r="AO7" s="198"/>
      <c r="AP7" s="198"/>
      <c r="AQ7" s="198"/>
      <c r="AR7" s="198"/>
      <c r="AS7" s="198"/>
      <c r="AT7" s="198"/>
      <c r="AU7" s="198"/>
      <c r="AV7" s="198"/>
      <c r="AW7" s="198"/>
      <c r="AX7" s="198"/>
      <c r="AY7" s="198"/>
      <c r="AZ7" s="198"/>
      <c r="BA7" s="198"/>
    </row>
    <row r="8" spans="2:79" s="29" customFormat="1" ht="11.25" customHeight="1">
      <c r="B8" s="198"/>
      <c r="C8" s="198"/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198"/>
      <c r="S8" s="198"/>
      <c r="T8" s="198"/>
      <c r="U8" s="198"/>
      <c r="V8" s="198"/>
      <c r="W8" s="198"/>
      <c r="X8" s="198"/>
      <c r="Y8" s="198"/>
      <c r="Z8" s="198"/>
      <c r="AA8" s="198"/>
      <c r="AF8" s="198"/>
      <c r="AG8" s="198"/>
      <c r="AH8" s="198"/>
      <c r="AI8" s="198"/>
      <c r="AJ8" s="198"/>
      <c r="AK8" s="198"/>
      <c r="AL8" s="198"/>
      <c r="AM8" s="198"/>
      <c r="AN8" s="198"/>
      <c r="AO8" s="198"/>
      <c r="AP8" s="198"/>
      <c r="AQ8" s="198"/>
      <c r="AR8" s="198"/>
      <c r="AS8" s="198"/>
      <c r="AT8" s="198"/>
      <c r="AU8" s="198"/>
      <c r="AV8" s="198"/>
      <c r="AW8" s="198"/>
      <c r="AX8" s="198"/>
      <c r="AY8" s="198"/>
      <c r="AZ8" s="198"/>
      <c r="BA8" s="198"/>
      <c r="BE8" s="30"/>
      <c r="BF8" s="30"/>
      <c r="BG8" s="30"/>
      <c r="BH8" s="30"/>
      <c r="BI8" s="31"/>
      <c r="BJ8" s="31"/>
      <c r="BK8" s="31"/>
      <c r="BL8" s="31"/>
      <c r="BM8" s="31"/>
      <c r="BN8" s="31"/>
      <c r="BO8" s="31"/>
      <c r="BP8" s="31"/>
      <c r="BQ8" s="31"/>
      <c r="BR8" s="32"/>
    </row>
    <row r="9" spans="2:79" s="29" customFormat="1" ht="15" customHeight="1" thickBot="1">
      <c r="B9" s="32"/>
      <c r="C9" s="32"/>
      <c r="D9" s="32"/>
      <c r="E9" s="32"/>
      <c r="F9" s="33"/>
      <c r="G9" s="34"/>
      <c r="H9" s="32"/>
      <c r="I9" s="32"/>
      <c r="J9" s="32"/>
      <c r="K9" s="32"/>
      <c r="L9" s="32"/>
      <c r="M9" s="32"/>
      <c r="N9" s="32"/>
      <c r="O9" s="32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</row>
    <row r="10" spans="2:79" ht="11.25" customHeight="1">
      <c r="B10" s="399" t="s">
        <v>64</v>
      </c>
      <c r="C10" s="400"/>
      <c r="D10" s="400"/>
      <c r="E10" s="400"/>
      <c r="F10" s="400"/>
      <c r="G10" s="400"/>
      <c r="H10" s="400"/>
      <c r="I10" s="400"/>
      <c r="J10" s="400"/>
      <c r="K10" s="400"/>
      <c r="L10" s="400"/>
      <c r="M10" s="400"/>
      <c r="N10" s="400"/>
      <c r="O10" s="400"/>
      <c r="P10" s="400"/>
      <c r="Q10" s="400"/>
      <c r="R10" s="400"/>
      <c r="S10" s="400"/>
      <c r="T10" s="400"/>
      <c r="U10" s="400"/>
      <c r="V10" s="400"/>
      <c r="W10" s="400"/>
      <c r="X10" s="400"/>
      <c r="Y10" s="400"/>
      <c r="Z10" s="400"/>
      <c r="AA10" s="400"/>
      <c r="AB10" s="400"/>
      <c r="AC10" s="400"/>
      <c r="AD10" s="400"/>
      <c r="AE10" s="400"/>
      <c r="AF10" s="400"/>
      <c r="AG10" s="400"/>
      <c r="AH10" s="400"/>
      <c r="AI10" s="400"/>
      <c r="AJ10" s="400"/>
      <c r="AK10" s="400"/>
      <c r="AL10" s="400"/>
      <c r="AM10" s="400"/>
      <c r="AN10" s="400"/>
      <c r="AO10" s="400"/>
      <c r="AP10" s="400"/>
      <c r="AQ10" s="400"/>
      <c r="AR10" s="400"/>
      <c r="AS10" s="400"/>
      <c r="AT10" s="400"/>
      <c r="AU10" s="400"/>
      <c r="AV10" s="400"/>
      <c r="AW10" s="400"/>
      <c r="AX10" s="400"/>
      <c r="AY10" s="400"/>
      <c r="AZ10" s="400"/>
      <c r="BA10" s="401"/>
      <c r="BI10" s="30"/>
      <c r="BJ10" s="30"/>
      <c r="BK10" s="30"/>
      <c r="BL10" s="30"/>
      <c r="BM10" s="30"/>
      <c r="BN10" s="30"/>
      <c r="BO10" s="30"/>
      <c r="BP10" s="30"/>
      <c r="BQ10" s="30"/>
      <c r="BT10" s="227"/>
      <c r="BU10" s="227"/>
      <c r="BV10" s="227"/>
      <c r="BW10" s="227"/>
      <c r="BX10" s="227"/>
      <c r="BY10" s="29"/>
      <c r="BZ10" s="23"/>
      <c r="CA10" s="23"/>
    </row>
    <row r="11" spans="2:79" ht="11.25" customHeight="1">
      <c r="B11" s="402"/>
      <c r="C11" s="403"/>
      <c r="D11" s="403"/>
      <c r="E11" s="403"/>
      <c r="F11" s="403"/>
      <c r="G11" s="403"/>
      <c r="H11" s="403"/>
      <c r="I11" s="403"/>
      <c r="J11" s="403"/>
      <c r="K11" s="403"/>
      <c r="L11" s="403"/>
      <c r="M11" s="403"/>
      <c r="N11" s="403"/>
      <c r="O11" s="403"/>
      <c r="P11" s="403"/>
      <c r="Q11" s="403"/>
      <c r="R11" s="403"/>
      <c r="S11" s="403"/>
      <c r="T11" s="403"/>
      <c r="U11" s="403"/>
      <c r="V11" s="403"/>
      <c r="W11" s="403"/>
      <c r="X11" s="403"/>
      <c r="Y11" s="403"/>
      <c r="Z11" s="403"/>
      <c r="AA11" s="403"/>
      <c r="AB11" s="403"/>
      <c r="AC11" s="403"/>
      <c r="AD11" s="403"/>
      <c r="AE11" s="403"/>
      <c r="AF11" s="403"/>
      <c r="AG11" s="403"/>
      <c r="AH11" s="403"/>
      <c r="AI11" s="403"/>
      <c r="AJ11" s="403"/>
      <c r="AK11" s="403"/>
      <c r="AL11" s="403"/>
      <c r="AM11" s="403"/>
      <c r="AN11" s="403"/>
      <c r="AO11" s="403"/>
      <c r="AP11" s="403"/>
      <c r="AQ11" s="403"/>
      <c r="AR11" s="403"/>
      <c r="AS11" s="403"/>
      <c r="AT11" s="403"/>
      <c r="AU11" s="403"/>
      <c r="AV11" s="403"/>
      <c r="AW11" s="403"/>
      <c r="AX11" s="403"/>
      <c r="AY11" s="403"/>
      <c r="AZ11" s="403"/>
      <c r="BA11" s="404"/>
      <c r="BD11" s="228" t="s">
        <v>52</v>
      </c>
      <c r="BE11" s="228"/>
      <c r="BF11" s="228"/>
      <c r="BG11" s="228"/>
      <c r="BH11" s="36"/>
      <c r="BI11" s="36"/>
      <c r="BJ11" s="36"/>
      <c r="BK11" s="36"/>
      <c r="BL11" s="30"/>
      <c r="BM11" s="30"/>
      <c r="BN11" s="30"/>
      <c r="BO11" s="30"/>
      <c r="BP11" s="30"/>
      <c r="BQ11" s="30"/>
      <c r="BY11" s="23"/>
      <c r="BZ11" s="23"/>
      <c r="CA11" s="23"/>
    </row>
    <row r="12" spans="2:79" ht="11.25" customHeight="1">
      <c r="B12" s="402"/>
      <c r="C12" s="403"/>
      <c r="D12" s="403"/>
      <c r="E12" s="403"/>
      <c r="F12" s="403"/>
      <c r="G12" s="403"/>
      <c r="H12" s="403"/>
      <c r="I12" s="403"/>
      <c r="J12" s="403"/>
      <c r="K12" s="403"/>
      <c r="L12" s="403"/>
      <c r="M12" s="403"/>
      <c r="N12" s="403"/>
      <c r="O12" s="403"/>
      <c r="P12" s="403"/>
      <c r="Q12" s="403"/>
      <c r="R12" s="403"/>
      <c r="S12" s="403"/>
      <c r="T12" s="403"/>
      <c r="U12" s="403"/>
      <c r="V12" s="403"/>
      <c r="W12" s="403"/>
      <c r="X12" s="403"/>
      <c r="Y12" s="403"/>
      <c r="Z12" s="403"/>
      <c r="AA12" s="403"/>
      <c r="AB12" s="403"/>
      <c r="AC12" s="403"/>
      <c r="AD12" s="403"/>
      <c r="AE12" s="403"/>
      <c r="AF12" s="403"/>
      <c r="AG12" s="403"/>
      <c r="AH12" s="403"/>
      <c r="AI12" s="403"/>
      <c r="AJ12" s="403"/>
      <c r="AK12" s="403"/>
      <c r="AL12" s="403"/>
      <c r="AM12" s="403"/>
      <c r="AN12" s="403"/>
      <c r="AO12" s="403"/>
      <c r="AP12" s="403"/>
      <c r="AQ12" s="403"/>
      <c r="AR12" s="403"/>
      <c r="AS12" s="403"/>
      <c r="AT12" s="403"/>
      <c r="AU12" s="403"/>
      <c r="AV12" s="403"/>
      <c r="AW12" s="403"/>
      <c r="AX12" s="403"/>
      <c r="AY12" s="403"/>
      <c r="AZ12" s="403"/>
      <c r="BA12" s="404"/>
      <c r="BD12" s="228"/>
      <c r="BE12" s="228"/>
      <c r="BF12" s="228"/>
      <c r="BG12" s="228"/>
      <c r="BH12" s="36"/>
      <c r="BI12" s="36"/>
      <c r="BJ12" s="36"/>
      <c r="BK12" s="36"/>
      <c r="BL12" s="35"/>
      <c r="BM12" s="35"/>
      <c r="BN12" s="35"/>
      <c r="BO12" s="35"/>
      <c r="BP12" s="35"/>
      <c r="BQ12" s="35"/>
      <c r="BY12" s="29"/>
      <c r="BZ12" s="23"/>
      <c r="CA12" s="23"/>
    </row>
    <row r="13" spans="2:79" s="41" customFormat="1" ht="17.5">
      <c r="B13" s="37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229" t="s">
        <v>16</v>
      </c>
      <c r="AI13" s="229"/>
      <c r="AJ13" s="229"/>
      <c r="AK13" s="480">
        <v>8</v>
      </c>
      <c r="AL13" s="480"/>
      <c r="AM13" s="480"/>
      <c r="AN13" s="229" t="s">
        <v>13</v>
      </c>
      <c r="AO13" s="229"/>
      <c r="AP13" s="480">
        <v>4</v>
      </c>
      <c r="AQ13" s="480"/>
      <c r="AR13" s="480"/>
      <c r="AS13" s="229" t="s">
        <v>14</v>
      </c>
      <c r="AT13" s="229"/>
      <c r="AU13" s="480">
        <v>1</v>
      </c>
      <c r="AV13" s="480"/>
      <c r="AW13" s="480"/>
      <c r="AX13" s="229" t="s">
        <v>15</v>
      </c>
      <c r="AY13" s="229"/>
      <c r="AZ13" s="39"/>
      <c r="BA13" s="40"/>
      <c r="BD13" s="231">
        <f ca="1">YEAR(TODAY())-2018</f>
        <v>8</v>
      </c>
      <c r="BE13" s="231"/>
      <c r="BF13" s="42">
        <f ca="1">MONTH(TODAY())</f>
        <v>4</v>
      </c>
      <c r="BG13" s="43">
        <f ca="1">DAY(TODAY())</f>
        <v>30</v>
      </c>
      <c r="BH13" s="42"/>
      <c r="BJ13" s="43"/>
      <c r="BK13" s="43"/>
      <c r="BL13" s="43"/>
      <c r="BY13" s="23"/>
      <c r="BZ13" s="23"/>
      <c r="CA13" s="23"/>
    </row>
    <row r="14" spans="2:79" s="41" customFormat="1" ht="6.75" customHeight="1">
      <c r="B14" s="44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39"/>
      <c r="AZ14" s="39"/>
      <c r="BA14" s="40"/>
      <c r="BY14" s="29"/>
      <c r="BZ14" s="23"/>
      <c r="CA14" s="23"/>
    </row>
    <row r="15" spans="2:79" s="41" customFormat="1" ht="11.25" customHeight="1">
      <c r="B15" s="44"/>
      <c r="C15" s="390" t="s">
        <v>155</v>
      </c>
      <c r="D15" s="391"/>
      <c r="E15" s="391"/>
      <c r="F15" s="391"/>
      <c r="G15" s="391"/>
      <c r="H15" s="391"/>
      <c r="I15" s="391"/>
      <c r="J15" s="391"/>
      <c r="K15" s="391"/>
      <c r="L15" s="391"/>
      <c r="M15" s="391"/>
      <c r="N15" s="391"/>
      <c r="O15" s="391"/>
      <c r="P15" s="391"/>
      <c r="Q15" s="391"/>
      <c r="R15" s="391"/>
      <c r="S15" s="391"/>
      <c r="T15" s="391"/>
      <c r="U15" s="391"/>
      <c r="V15" s="391"/>
      <c r="W15" s="391"/>
      <c r="X15" s="391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7"/>
      <c r="BY15" s="23"/>
      <c r="BZ15" s="23"/>
      <c r="CA15" s="23"/>
    </row>
    <row r="16" spans="2:79" s="41" customFormat="1" ht="11.25" customHeight="1">
      <c r="B16" s="44"/>
      <c r="C16" s="391"/>
      <c r="D16" s="391"/>
      <c r="E16" s="391"/>
      <c r="F16" s="391"/>
      <c r="G16" s="391"/>
      <c r="H16" s="391"/>
      <c r="I16" s="391"/>
      <c r="J16" s="391"/>
      <c r="K16" s="391"/>
      <c r="L16" s="391"/>
      <c r="M16" s="391"/>
      <c r="N16" s="391"/>
      <c r="O16" s="391"/>
      <c r="P16" s="391"/>
      <c r="Q16" s="391"/>
      <c r="R16" s="391"/>
      <c r="S16" s="391"/>
      <c r="T16" s="391"/>
      <c r="U16" s="391"/>
      <c r="V16" s="391"/>
      <c r="W16" s="391"/>
      <c r="X16" s="391"/>
      <c r="Y16" s="372" t="s">
        <v>112</v>
      </c>
      <c r="Z16" s="372"/>
      <c r="AD16" s="38"/>
      <c r="AE16" s="38"/>
      <c r="AF16" s="38"/>
      <c r="AG16" s="38"/>
      <c r="AH16" s="38"/>
      <c r="AI16" s="392" t="s">
        <v>0</v>
      </c>
      <c r="AJ16" s="392"/>
      <c r="AK16" s="392"/>
      <c r="AL16" s="477" t="s">
        <v>48</v>
      </c>
      <c r="AM16" s="477"/>
      <c r="AN16" s="477"/>
      <c r="AO16" s="477"/>
      <c r="AP16" s="477"/>
      <c r="AQ16" s="477"/>
      <c r="AR16" s="477"/>
      <c r="AS16" s="477"/>
      <c r="AT16" s="477"/>
      <c r="AU16" s="477"/>
      <c r="AV16" s="477"/>
      <c r="AW16" s="477"/>
      <c r="AX16" s="477"/>
      <c r="AY16" s="477"/>
      <c r="AZ16" s="477"/>
      <c r="BA16" s="48"/>
      <c r="BY16" s="29"/>
      <c r="BZ16" s="23"/>
      <c r="CA16" s="23"/>
    </row>
    <row r="17" spans="2:79" s="41" customFormat="1" ht="11.25" customHeight="1">
      <c r="B17" s="44"/>
      <c r="C17" s="391"/>
      <c r="D17" s="391"/>
      <c r="E17" s="391"/>
      <c r="F17" s="391"/>
      <c r="G17" s="391"/>
      <c r="H17" s="391"/>
      <c r="I17" s="391"/>
      <c r="J17" s="391"/>
      <c r="K17" s="391"/>
      <c r="L17" s="391"/>
      <c r="M17" s="391"/>
      <c r="N17" s="391"/>
      <c r="O17" s="391"/>
      <c r="P17" s="391"/>
      <c r="Q17" s="391"/>
      <c r="R17" s="391"/>
      <c r="S17" s="391"/>
      <c r="T17" s="391"/>
      <c r="U17" s="391"/>
      <c r="V17" s="391"/>
      <c r="W17" s="391"/>
      <c r="X17" s="391"/>
      <c r="Y17" s="372"/>
      <c r="Z17" s="372"/>
      <c r="AA17" s="49"/>
      <c r="AB17" s="49"/>
      <c r="AC17" s="49"/>
      <c r="AD17" s="49"/>
      <c r="AE17" s="49"/>
      <c r="AF17" s="38"/>
      <c r="AG17" s="38"/>
      <c r="AH17" s="38"/>
      <c r="AI17" s="392"/>
      <c r="AJ17" s="392"/>
      <c r="AK17" s="392"/>
      <c r="AL17" s="477"/>
      <c r="AM17" s="477"/>
      <c r="AN17" s="477"/>
      <c r="AO17" s="477"/>
      <c r="AP17" s="477"/>
      <c r="AQ17" s="477"/>
      <c r="AR17" s="477"/>
      <c r="AS17" s="477"/>
      <c r="AT17" s="477"/>
      <c r="AU17" s="477"/>
      <c r="AV17" s="477"/>
      <c r="AW17" s="477"/>
      <c r="AX17" s="477"/>
      <c r="AY17" s="477"/>
      <c r="AZ17" s="477"/>
      <c r="BA17" s="48"/>
      <c r="BY17" s="23"/>
      <c r="BZ17" s="23"/>
      <c r="CA17" s="23"/>
    </row>
    <row r="18" spans="2:79" s="41" customFormat="1" ht="11.25" customHeight="1">
      <c r="B18" s="44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50"/>
      <c r="AC18" s="50"/>
      <c r="AD18" s="394" t="s">
        <v>4</v>
      </c>
      <c r="AE18" s="394"/>
      <c r="AF18" s="394"/>
      <c r="AG18" s="394"/>
      <c r="AH18" s="394"/>
      <c r="AI18" s="394"/>
      <c r="AJ18" s="471" t="s">
        <v>49</v>
      </c>
      <c r="AK18" s="471"/>
      <c r="AL18" s="471"/>
      <c r="AM18" s="471"/>
      <c r="AN18" s="471"/>
      <c r="AO18" s="471"/>
      <c r="AP18" s="471"/>
      <c r="AQ18" s="471"/>
      <c r="AR18" s="471"/>
      <c r="AS18" s="471"/>
      <c r="AT18" s="471"/>
      <c r="AU18" s="471"/>
      <c r="AV18" s="471"/>
      <c r="AW18" s="471"/>
      <c r="AX18" s="471"/>
      <c r="AY18" s="471"/>
      <c r="AZ18" s="471"/>
      <c r="BA18" s="51"/>
      <c r="BY18" s="29"/>
      <c r="BZ18" s="23"/>
      <c r="CA18" s="23"/>
    </row>
    <row r="19" spans="2:79" s="41" customFormat="1" ht="11.25" customHeight="1">
      <c r="B19" s="44"/>
      <c r="C19" s="395"/>
      <c r="D19" s="396"/>
      <c r="E19" s="396"/>
      <c r="F19" s="396"/>
      <c r="G19" s="396"/>
      <c r="H19" s="396"/>
      <c r="I19" s="396"/>
      <c r="J19" s="396"/>
      <c r="K19" s="396"/>
      <c r="L19" s="396"/>
      <c r="M19" s="396"/>
      <c r="N19" s="396"/>
      <c r="O19" s="396"/>
      <c r="P19" s="396"/>
      <c r="Q19" s="396"/>
      <c r="R19" s="396"/>
      <c r="S19" s="396"/>
      <c r="T19" s="396"/>
      <c r="U19" s="396"/>
      <c r="V19" s="396"/>
      <c r="W19" s="396"/>
      <c r="X19" s="396"/>
      <c r="Y19" s="396"/>
      <c r="Z19" s="396"/>
      <c r="AA19" s="396"/>
      <c r="AB19" s="46"/>
      <c r="AC19" s="46"/>
      <c r="AD19" s="384"/>
      <c r="AE19" s="384"/>
      <c r="AF19" s="384"/>
      <c r="AG19" s="384"/>
      <c r="AH19" s="384"/>
      <c r="AI19" s="384"/>
      <c r="AJ19" s="472"/>
      <c r="AK19" s="472"/>
      <c r="AL19" s="472"/>
      <c r="AM19" s="472"/>
      <c r="AN19" s="472"/>
      <c r="AO19" s="472"/>
      <c r="AP19" s="472"/>
      <c r="AQ19" s="472"/>
      <c r="AR19" s="472"/>
      <c r="AS19" s="472"/>
      <c r="AT19" s="472"/>
      <c r="AU19" s="472"/>
      <c r="AV19" s="472"/>
      <c r="AW19" s="472"/>
      <c r="AX19" s="472"/>
      <c r="AY19" s="472"/>
      <c r="AZ19" s="472"/>
      <c r="BA19" s="51"/>
      <c r="BY19" s="23"/>
      <c r="BZ19" s="23"/>
      <c r="CA19" s="23"/>
    </row>
    <row r="20" spans="2:79" s="41" customFormat="1" ht="11.25" customHeight="1">
      <c r="B20" s="44"/>
      <c r="C20" s="396"/>
      <c r="D20" s="396"/>
      <c r="E20" s="396"/>
      <c r="F20" s="396"/>
      <c r="G20" s="396"/>
      <c r="H20" s="396"/>
      <c r="I20" s="396"/>
      <c r="J20" s="396"/>
      <c r="K20" s="396"/>
      <c r="L20" s="396"/>
      <c r="M20" s="396"/>
      <c r="N20" s="396"/>
      <c r="O20" s="396"/>
      <c r="P20" s="396"/>
      <c r="Q20" s="396"/>
      <c r="R20" s="396"/>
      <c r="S20" s="396"/>
      <c r="T20" s="396"/>
      <c r="U20" s="396"/>
      <c r="V20" s="396"/>
      <c r="W20" s="396"/>
      <c r="X20" s="396"/>
      <c r="Y20" s="396"/>
      <c r="Z20" s="396"/>
      <c r="AA20" s="396"/>
      <c r="AB20" s="52"/>
      <c r="AC20" s="52"/>
      <c r="AD20" s="383" t="s">
        <v>1</v>
      </c>
      <c r="AE20" s="383"/>
      <c r="AF20" s="383"/>
      <c r="AG20" s="383"/>
      <c r="AH20" s="383"/>
      <c r="AI20" s="383"/>
      <c r="AJ20" s="478" t="s">
        <v>51</v>
      </c>
      <c r="AK20" s="478"/>
      <c r="AL20" s="478"/>
      <c r="AM20" s="478"/>
      <c r="AN20" s="478"/>
      <c r="AO20" s="478"/>
      <c r="AP20" s="478"/>
      <c r="AQ20" s="478"/>
      <c r="AR20" s="478"/>
      <c r="AS20" s="478"/>
      <c r="AT20" s="478"/>
      <c r="AU20" s="478"/>
      <c r="AV20" s="478"/>
      <c r="AW20" s="478"/>
      <c r="AX20" s="478"/>
      <c r="AY20" s="478"/>
      <c r="AZ20" s="478"/>
      <c r="BA20" s="51"/>
      <c r="BY20" s="29"/>
      <c r="BZ20" s="23"/>
      <c r="CA20" s="23"/>
    </row>
    <row r="21" spans="2:79" s="41" customFormat="1" ht="11.25" customHeight="1">
      <c r="B21" s="44"/>
      <c r="C21" s="396"/>
      <c r="D21" s="396"/>
      <c r="E21" s="396"/>
      <c r="F21" s="396"/>
      <c r="G21" s="396"/>
      <c r="H21" s="396"/>
      <c r="I21" s="396"/>
      <c r="J21" s="396"/>
      <c r="K21" s="396"/>
      <c r="L21" s="396"/>
      <c r="M21" s="396"/>
      <c r="N21" s="396"/>
      <c r="O21" s="396"/>
      <c r="P21" s="396"/>
      <c r="Q21" s="396"/>
      <c r="R21" s="396"/>
      <c r="S21" s="396"/>
      <c r="T21" s="396"/>
      <c r="U21" s="396"/>
      <c r="V21" s="396"/>
      <c r="W21" s="396"/>
      <c r="X21" s="396"/>
      <c r="Y21" s="396"/>
      <c r="Z21" s="396"/>
      <c r="AA21" s="396"/>
      <c r="AB21" s="52"/>
      <c r="AC21" s="52"/>
      <c r="AD21" s="384"/>
      <c r="AE21" s="384"/>
      <c r="AF21" s="384"/>
      <c r="AG21" s="384"/>
      <c r="AH21" s="384"/>
      <c r="AI21" s="384"/>
      <c r="AJ21" s="479"/>
      <c r="AK21" s="479"/>
      <c r="AL21" s="479"/>
      <c r="AM21" s="479"/>
      <c r="AN21" s="479"/>
      <c r="AO21" s="479"/>
      <c r="AP21" s="479"/>
      <c r="AQ21" s="479"/>
      <c r="AR21" s="479"/>
      <c r="AS21" s="479"/>
      <c r="AT21" s="479"/>
      <c r="AU21" s="479"/>
      <c r="AV21" s="479"/>
      <c r="AW21" s="479"/>
      <c r="AX21" s="479"/>
      <c r="AY21" s="479"/>
      <c r="AZ21" s="479"/>
      <c r="BA21" s="51"/>
      <c r="BY21" s="23"/>
      <c r="BZ21" s="23"/>
      <c r="CA21" s="23"/>
    </row>
    <row r="22" spans="2:79" s="41" customFormat="1" ht="11.25" customHeight="1">
      <c r="B22" s="44"/>
      <c r="C22" s="396"/>
      <c r="D22" s="396"/>
      <c r="E22" s="396"/>
      <c r="F22" s="396"/>
      <c r="G22" s="396"/>
      <c r="H22" s="396"/>
      <c r="I22" s="396"/>
      <c r="J22" s="396"/>
      <c r="K22" s="396"/>
      <c r="L22" s="396"/>
      <c r="M22" s="396"/>
      <c r="N22" s="396"/>
      <c r="O22" s="396"/>
      <c r="P22" s="396"/>
      <c r="Q22" s="396"/>
      <c r="R22" s="396"/>
      <c r="S22" s="396"/>
      <c r="T22" s="396"/>
      <c r="U22" s="396"/>
      <c r="V22" s="396"/>
      <c r="W22" s="396"/>
      <c r="X22" s="396"/>
      <c r="Y22" s="396"/>
      <c r="Z22" s="396"/>
      <c r="AA22" s="396"/>
      <c r="AD22" s="383" t="s">
        <v>2</v>
      </c>
      <c r="AE22" s="383"/>
      <c r="AF22" s="383"/>
      <c r="AG22" s="383"/>
      <c r="AH22" s="383"/>
      <c r="AI22" s="383"/>
      <c r="AJ22" s="471" t="s">
        <v>50</v>
      </c>
      <c r="AK22" s="471"/>
      <c r="AL22" s="471"/>
      <c r="AM22" s="471"/>
      <c r="AN22" s="471"/>
      <c r="AO22" s="471"/>
      <c r="AP22" s="471"/>
      <c r="AQ22" s="471"/>
      <c r="AR22" s="471"/>
      <c r="AS22" s="471"/>
      <c r="AT22" s="471"/>
      <c r="AU22" s="471"/>
      <c r="AV22" s="471"/>
      <c r="AW22" s="471"/>
      <c r="AX22" s="471"/>
      <c r="AY22" s="471"/>
      <c r="AZ22" s="471"/>
      <c r="BA22" s="51"/>
      <c r="BY22" s="29"/>
      <c r="BZ22" s="23"/>
      <c r="CA22" s="23"/>
    </row>
    <row r="23" spans="2:79" s="41" customFormat="1" ht="11.25" customHeight="1">
      <c r="B23" s="44"/>
      <c r="C23" s="396"/>
      <c r="D23" s="396"/>
      <c r="E23" s="396"/>
      <c r="F23" s="396"/>
      <c r="G23" s="396"/>
      <c r="H23" s="396"/>
      <c r="I23" s="396"/>
      <c r="J23" s="396"/>
      <c r="K23" s="396"/>
      <c r="L23" s="396"/>
      <c r="M23" s="396"/>
      <c r="N23" s="396"/>
      <c r="O23" s="396"/>
      <c r="P23" s="396"/>
      <c r="Q23" s="396"/>
      <c r="R23" s="396"/>
      <c r="S23" s="396"/>
      <c r="T23" s="396"/>
      <c r="U23" s="396"/>
      <c r="V23" s="396"/>
      <c r="W23" s="396"/>
      <c r="X23" s="396"/>
      <c r="Y23" s="396"/>
      <c r="Z23" s="396"/>
      <c r="AA23" s="396"/>
      <c r="AD23" s="384"/>
      <c r="AE23" s="384"/>
      <c r="AF23" s="384"/>
      <c r="AG23" s="384"/>
      <c r="AH23" s="384"/>
      <c r="AI23" s="384"/>
      <c r="AJ23" s="472"/>
      <c r="AK23" s="472"/>
      <c r="AL23" s="472"/>
      <c r="AM23" s="472"/>
      <c r="AN23" s="472"/>
      <c r="AO23" s="472"/>
      <c r="AP23" s="472"/>
      <c r="AQ23" s="472"/>
      <c r="AR23" s="472"/>
      <c r="AS23" s="472"/>
      <c r="AT23" s="472"/>
      <c r="AU23" s="472"/>
      <c r="AV23" s="472"/>
      <c r="AW23" s="472"/>
      <c r="AX23" s="472"/>
      <c r="AY23" s="472"/>
      <c r="AZ23" s="472"/>
      <c r="BA23" s="51"/>
      <c r="BY23" s="23"/>
      <c r="BZ23" s="23"/>
      <c r="CA23" s="23"/>
    </row>
    <row r="24" spans="2:79" s="41" customFormat="1" ht="11.25" customHeight="1">
      <c r="B24" s="44"/>
      <c r="C24" s="396"/>
      <c r="D24" s="396"/>
      <c r="E24" s="396"/>
      <c r="F24" s="396"/>
      <c r="G24" s="396"/>
      <c r="H24" s="396"/>
      <c r="I24" s="396"/>
      <c r="J24" s="396"/>
      <c r="K24" s="396"/>
      <c r="L24" s="396"/>
      <c r="M24" s="396"/>
      <c r="N24" s="396"/>
      <c r="O24" s="396"/>
      <c r="P24" s="396"/>
      <c r="Q24" s="396"/>
      <c r="R24" s="396"/>
      <c r="S24" s="396"/>
      <c r="T24" s="396"/>
      <c r="U24" s="396"/>
      <c r="V24" s="396"/>
      <c r="W24" s="396"/>
      <c r="X24" s="396"/>
      <c r="Y24" s="396"/>
      <c r="Z24" s="396"/>
      <c r="AA24" s="396"/>
      <c r="AD24" s="383" t="s">
        <v>5</v>
      </c>
      <c r="AE24" s="383"/>
      <c r="AF24" s="383"/>
      <c r="AG24" s="383"/>
      <c r="AH24" s="383"/>
      <c r="AI24" s="383"/>
      <c r="AJ24" s="473" t="s">
        <v>149</v>
      </c>
      <c r="AK24" s="473"/>
      <c r="AL24" s="473"/>
      <c r="AM24" s="473"/>
      <c r="AN24" s="473"/>
      <c r="AO24" s="473"/>
      <c r="AP24" s="473"/>
      <c r="AQ24" s="473"/>
      <c r="AR24" s="473"/>
      <c r="AS24" s="473"/>
      <c r="AT24" s="473"/>
      <c r="AU24" s="473"/>
      <c r="AV24" s="473"/>
      <c r="AW24" s="473"/>
      <c r="AX24" s="473"/>
      <c r="AY24" s="473"/>
      <c r="AZ24" s="473"/>
      <c r="BA24" s="51"/>
      <c r="BY24" s="29"/>
      <c r="BZ24" s="23"/>
      <c r="CA24" s="23"/>
    </row>
    <row r="25" spans="2:79" s="41" customFormat="1" ht="11.25" customHeight="1">
      <c r="B25" s="44"/>
      <c r="AD25" s="384"/>
      <c r="AE25" s="384"/>
      <c r="AF25" s="384"/>
      <c r="AG25" s="384"/>
      <c r="AH25" s="384"/>
      <c r="AI25" s="384"/>
      <c r="AJ25" s="474"/>
      <c r="AK25" s="474"/>
      <c r="AL25" s="474"/>
      <c r="AM25" s="474"/>
      <c r="AN25" s="474"/>
      <c r="AO25" s="474"/>
      <c r="AP25" s="474"/>
      <c r="AQ25" s="474"/>
      <c r="AR25" s="474"/>
      <c r="AS25" s="474"/>
      <c r="AT25" s="474"/>
      <c r="AU25" s="474"/>
      <c r="AV25" s="474"/>
      <c r="AW25" s="474"/>
      <c r="AX25" s="474"/>
      <c r="AY25" s="474"/>
      <c r="AZ25" s="474"/>
      <c r="BA25" s="51"/>
      <c r="BY25" s="23"/>
      <c r="BZ25" s="23"/>
      <c r="CA25" s="23"/>
    </row>
    <row r="26" spans="2:79" s="41" customFormat="1" ht="6.75" customHeight="1">
      <c r="B26" s="44"/>
      <c r="BA26" s="51"/>
      <c r="BY26" s="29"/>
      <c r="BZ26" s="23"/>
      <c r="CA26" s="23"/>
    </row>
    <row r="27" spans="2:79" s="41" customFormat="1" ht="11.25" customHeight="1">
      <c r="B27" s="44"/>
      <c r="C27" s="389" t="s">
        <v>65</v>
      </c>
      <c r="D27" s="389"/>
      <c r="E27" s="389"/>
      <c r="F27" s="389"/>
      <c r="G27" s="389"/>
      <c r="H27" s="389"/>
      <c r="I27" s="389"/>
      <c r="J27" s="389"/>
      <c r="K27" s="389"/>
      <c r="L27" s="389"/>
      <c r="M27" s="389"/>
      <c r="N27" s="389"/>
      <c r="O27" s="389"/>
      <c r="P27" s="389"/>
      <c r="Q27" s="389"/>
      <c r="R27" s="389"/>
      <c r="S27" s="389"/>
      <c r="T27" s="389"/>
      <c r="U27" s="389"/>
      <c r="V27" s="389"/>
      <c r="W27" s="389"/>
      <c r="X27" s="389"/>
      <c r="Y27" s="389"/>
      <c r="Z27" s="389"/>
      <c r="AA27" s="389"/>
      <c r="AB27" s="389"/>
      <c r="AC27" s="389"/>
      <c r="AD27" s="389"/>
      <c r="AE27" s="389"/>
      <c r="AF27" s="389"/>
      <c r="AG27" s="389"/>
      <c r="AH27" s="389"/>
      <c r="AI27" s="389"/>
      <c r="AJ27" s="389"/>
      <c r="AK27" s="389"/>
      <c r="AL27" s="389"/>
      <c r="AM27" s="389"/>
      <c r="AN27" s="389"/>
      <c r="AO27" s="389"/>
      <c r="AP27" s="389"/>
      <c r="AQ27" s="389"/>
      <c r="AR27" s="389"/>
      <c r="AS27" s="389"/>
      <c r="AT27" s="389"/>
      <c r="AU27" s="389"/>
      <c r="AV27" s="389"/>
      <c r="AW27" s="389"/>
      <c r="AX27" s="389"/>
      <c r="AY27" s="389"/>
      <c r="AZ27" s="389"/>
      <c r="BA27" s="51"/>
      <c r="BY27" s="23"/>
      <c r="BZ27" s="23"/>
      <c r="CA27" s="23"/>
    </row>
    <row r="28" spans="2:79" s="41" customFormat="1" ht="11.25" customHeight="1">
      <c r="B28" s="44"/>
      <c r="C28" s="389"/>
      <c r="D28" s="389"/>
      <c r="E28" s="389"/>
      <c r="F28" s="389"/>
      <c r="G28" s="389"/>
      <c r="H28" s="389"/>
      <c r="I28" s="389"/>
      <c r="J28" s="389"/>
      <c r="K28" s="389"/>
      <c r="L28" s="389"/>
      <c r="M28" s="389"/>
      <c r="N28" s="389"/>
      <c r="O28" s="389"/>
      <c r="P28" s="389"/>
      <c r="Q28" s="389"/>
      <c r="R28" s="389"/>
      <c r="S28" s="389"/>
      <c r="T28" s="389"/>
      <c r="U28" s="389"/>
      <c r="V28" s="389"/>
      <c r="W28" s="389"/>
      <c r="X28" s="389"/>
      <c r="Y28" s="389"/>
      <c r="Z28" s="389"/>
      <c r="AA28" s="389"/>
      <c r="AB28" s="389"/>
      <c r="AC28" s="389"/>
      <c r="AD28" s="389"/>
      <c r="AE28" s="389"/>
      <c r="AF28" s="389"/>
      <c r="AG28" s="389"/>
      <c r="AH28" s="389"/>
      <c r="AI28" s="389"/>
      <c r="AJ28" s="389"/>
      <c r="AK28" s="389"/>
      <c r="AL28" s="389"/>
      <c r="AM28" s="389"/>
      <c r="AN28" s="389"/>
      <c r="AO28" s="389"/>
      <c r="AP28" s="389"/>
      <c r="AQ28" s="389"/>
      <c r="AR28" s="389"/>
      <c r="AS28" s="389"/>
      <c r="AT28" s="389"/>
      <c r="AU28" s="389"/>
      <c r="AV28" s="389"/>
      <c r="AW28" s="389"/>
      <c r="AX28" s="389"/>
      <c r="AY28" s="389"/>
      <c r="AZ28" s="389"/>
      <c r="BA28" s="47"/>
      <c r="BY28" s="29"/>
      <c r="BZ28" s="23"/>
      <c r="CA28" s="23"/>
    </row>
    <row r="29" spans="2:79" s="41" customFormat="1" ht="6" customHeight="1">
      <c r="B29" s="44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7"/>
      <c r="BY29" s="23"/>
      <c r="BZ29" s="23"/>
      <c r="CA29" s="23"/>
    </row>
    <row r="30" spans="2:79" s="41" customFormat="1" ht="20.149999999999999" customHeight="1">
      <c r="B30" s="44"/>
      <c r="C30" s="233" t="s">
        <v>66</v>
      </c>
      <c r="D30" s="233"/>
      <c r="E30" s="233"/>
      <c r="F30" s="233"/>
      <c r="G30" s="233"/>
      <c r="H30" s="233"/>
      <c r="I30" s="233"/>
      <c r="J30" s="233"/>
      <c r="K30" s="233"/>
      <c r="L30" s="233"/>
      <c r="M30" s="233"/>
      <c r="N30" s="233"/>
      <c r="O30" s="233"/>
      <c r="P30" s="233"/>
      <c r="Q30" s="233"/>
      <c r="R30" s="233"/>
      <c r="S30" s="233"/>
      <c r="T30" s="233"/>
      <c r="U30" s="233"/>
      <c r="V30" s="233"/>
      <c r="W30" s="475" t="str">
        <f>試験項目一覧!J18</f>
        <v/>
      </c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475"/>
      <c r="AU30" s="475"/>
      <c r="AV30" s="475"/>
      <c r="AW30" s="475"/>
      <c r="AX30" s="475"/>
      <c r="AY30" s="475"/>
      <c r="AZ30" s="475"/>
      <c r="BA30" s="47"/>
      <c r="BD30" s="232" t="s">
        <v>63</v>
      </c>
      <c r="BE30" s="232"/>
      <c r="BF30" s="232"/>
      <c r="BG30" s="232"/>
      <c r="BH30" s="232"/>
      <c r="BI30" s="232"/>
      <c r="BJ30" s="232"/>
      <c r="BK30" s="232"/>
      <c r="BL30" s="232"/>
      <c r="BM30" s="232"/>
      <c r="BN30" s="232"/>
      <c r="BO30" s="232"/>
      <c r="BP30" s="232"/>
      <c r="BQ30" s="232"/>
      <c r="BR30" s="232"/>
      <c r="BS30" s="232"/>
      <c r="BT30" s="232"/>
      <c r="BU30" s="232"/>
      <c r="BV30" s="232"/>
      <c r="BW30" s="232"/>
      <c r="BY30" s="29"/>
      <c r="BZ30" s="23"/>
      <c r="CA30" s="23"/>
    </row>
    <row r="31" spans="2:79" s="41" customFormat="1" ht="20.149999999999999" customHeight="1">
      <c r="B31" s="53"/>
      <c r="C31" s="233"/>
      <c r="D31" s="233"/>
      <c r="E31" s="233"/>
      <c r="F31" s="233"/>
      <c r="G31" s="233"/>
      <c r="H31" s="233"/>
      <c r="I31" s="233"/>
      <c r="J31" s="233"/>
      <c r="K31" s="233"/>
      <c r="L31" s="233"/>
      <c r="M31" s="233"/>
      <c r="N31" s="233"/>
      <c r="O31" s="233"/>
      <c r="P31" s="233"/>
      <c r="Q31" s="233"/>
      <c r="R31" s="233"/>
      <c r="S31" s="233"/>
      <c r="T31" s="233"/>
      <c r="U31" s="233"/>
      <c r="V31" s="233"/>
      <c r="W31" s="476"/>
      <c r="X31" s="476"/>
      <c r="Y31" s="476"/>
      <c r="Z31" s="476"/>
      <c r="AA31" s="476"/>
      <c r="AB31" s="476"/>
      <c r="AC31" s="476"/>
      <c r="AD31" s="476"/>
      <c r="AE31" s="476"/>
      <c r="AF31" s="476"/>
      <c r="AG31" s="476"/>
      <c r="AH31" s="476"/>
      <c r="AI31" s="476"/>
      <c r="AJ31" s="476"/>
      <c r="AK31" s="476"/>
      <c r="AL31" s="476"/>
      <c r="AM31" s="476"/>
      <c r="AN31" s="476"/>
      <c r="AO31" s="476"/>
      <c r="AP31" s="476"/>
      <c r="AQ31" s="476"/>
      <c r="AR31" s="476"/>
      <c r="AS31" s="476"/>
      <c r="AT31" s="476"/>
      <c r="AU31" s="476"/>
      <c r="AV31" s="476"/>
      <c r="AW31" s="476"/>
      <c r="AX31" s="476"/>
      <c r="AY31" s="476"/>
      <c r="AZ31" s="476"/>
      <c r="BA31" s="47"/>
      <c r="BD31" s="232"/>
      <c r="BE31" s="232"/>
      <c r="BF31" s="232"/>
      <c r="BG31" s="232"/>
      <c r="BH31" s="232"/>
      <c r="BI31" s="232"/>
      <c r="BJ31" s="232"/>
      <c r="BK31" s="232"/>
      <c r="BL31" s="232"/>
      <c r="BM31" s="232"/>
      <c r="BN31" s="232"/>
      <c r="BO31" s="232"/>
      <c r="BP31" s="232"/>
      <c r="BQ31" s="232"/>
      <c r="BR31" s="232"/>
      <c r="BS31" s="232"/>
      <c r="BT31" s="232"/>
      <c r="BU31" s="232"/>
      <c r="BV31" s="232"/>
      <c r="BW31" s="232"/>
      <c r="BY31" s="23"/>
      <c r="BZ31" s="23"/>
      <c r="CA31" s="23"/>
    </row>
    <row r="32" spans="2:79" s="41" customFormat="1" ht="6.75" customHeight="1">
      <c r="B32" s="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7"/>
      <c r="BD32" s="232"/>
      <c r="BE32" s="232"/>
      <c r="BF32" s="232"/>
      <c r="BG32" s="232"/>
      <c r="BH32" s="232"/>
      <c r="BI32" s="232"/>
      <c r="BJ32" s="232"/>
      <c r="BK32" s="232"/>
      <c r="BL32" s="232"/>
      <c r="BM32" s="232"/>
      <c r="BN32" s="232"/>
      <c r="BO32" s="232"/>
      <c r="BP32" s="232"/>
      <c r="BQ32" s="232"/>
      <c r="BR32" s="232"/>
      <c r="BS32" s="232"/>
      <c r="BT32" s="232"/>
      <c r="BU32" s="232"/>
      <c r="BV32" s="232"/>
      <c r="BW32" s="232"/>
      <c r="BY32" s="29"/>
      <c r="BZ32" s="23"/>
      <c r="CA32" s="23"/>
    </row>
    <row r="33" spans="2:79" s="41" customFormat="1" ht="9.9" customHeight="1">
      <c r="B33" s="53"/>
      <c r="C33" s="233" t="s">
        <v>67</v>
      </c>
      <c r="D33" s="233"/>
      <c r="E33" s="233"/>
      <c r="F33" s="233"/>
      <c r="G33" s="233"/>
      <c r="H33" s="233"/>
      <c r="I33" s="233"/>
      <c r="J33" s="233"/>
      <c r="K33" s="233"/>
      <c r="L33" s="233"/>
      <c r="M33" s="233"/>
      <c r="N33" s="233"/>
      <c r="O33" s="233"/>
      <c r="P33" s="233"/>
      <c r="Q33" s="233"/>
      <c r="R33" s="233"/>
      <c r="S33" s="233"/>
      <c r="T33" s="233"/>
      <c r="U33" s="233"/>
      <c r="V33" s="233"/>
      <c r="W33" s="467" t="s">
        <v>17</v>
      </c>
      <c r="X33" s="467"/>
      <c r="Y33" s="467"/>
      <c r="Z33" s="467"/>
      <c r="AA33" s="467"/>
      <c r="AB33" s="467"/>
      <c r="AC33" s="467"/>
      <c r="AD33" s="467"/>
      <c r="AE33" s="467"/>
      <c r="AF33" s="467"/>
      <c r="AG33" s="467"/>
      <c r="AH33" s="467"/>
      <c r="AI33" s="469"/>
      <c r="AJ33" s="469"/>
      <c r="AK33" s="469"/>
      <c r="AL33" s="469"/>
      <c r="AM33" s="469"/>
      <c r="AN33" s="469"/>
      <c r="AO33" s="469"/>
      <c r="AP33" s="469"/>
      <c r="AQ33" s="469"/>
      <c r="AR33" s="469"/>
      <c r="AS33" s="469"/>
      <c r="AT33" s="469"/>
      <c r="AU33" s="469"/>
      <c r="AV33" s="469"/>
      <c r="AW33" s="469"/>
      <c r="AX33" s="469"/>
      <c r="AY33" s="469"/>
      <c r="AZ33" s="469"/>
      <c r="BA33" s="154"/>
      <c r="BB33" s="155"/>
      <c r="BC33" s="155"/>
      <c r="BD33" s="54"/>
      <c r="BE33" s="155"/>
      <c r="BF33" s="155"/>
      <c r="BG33" s="155"/>
      <c r="BH33" s="155"/>
      <c r="BI33" s="155"/>
      <c r="BJ33" s="155"/>
      <c r="BY33" s="23"/>
      <c r="BZ33" s="23"/>
      <c r="CA33" s="23"/>
    </row>
    <row r="34" spans="2:79" s="41" customFormat="1" ht="9.9" customHeight="1">
      <c r="B34" s="53"/>
      <c r="C34" s="233"/>
      <c r="D34" s="233"/>
      <c r="E34" s="233"/>
      <c r="F34" s="233"/>
      <c r="G34" s="233"/>
      <c r="H34" s="233"/>
      <c r="I34" s="233"/>
      <c r="J34" s="233"/>
      <c r="K34" s="233"/>
      <c r="L34" s="233"/>
      <c r="M34" s="233"/>
      <c r="N34" s="233"/>
      <c r="O34" s="233"/>
      <c r="P34" s="233"/>
      <c r="Q34" s="233"/>
      <c r="R34" s="233"/>
      <c r="S34" s="233"/>
      <c r="T34" s="233"/>
      <c r="U34" s="233"/>
      <c r="V34" s="233"/>
      <c r="W34" s="468"/>
      <c r="X34" s="468"/>
      <c r="Y34" s="468"/>
      <c r="Z34" s="468"/>
      <c r="AA34" s="468"/>
      <c r="AB34" s="468"/>
      <c r="AC34" s="468"/>
      <c r="AD34" s="468"/>
      <c r="AE34" s="468"/>
      <c r="AF34" s="468"/>
      <c r="AG34" s="468"/>
      <c r="AH34" s="468"/>
      <c r="AI34" s="470"/>
      <c r="AJ34" s="470"/>
      <c r="AK34" s="470"/>
      <c r="AL34" s="470"/>
      <c r="AM34" s="470"/>
      <c r="AN34" s="470"/>
      <c r="AO34" s="470"/>
      <c r="AP34" s="470"/>
      <c r="AQ34" s="470"/>
      <c r="AR34" s="470"/>
      <c r="AS34" s="470"/>
      <c r="AT34" s="470"/>
      <c r="AU34" s="470"/>
      <c r="AV34" s="470"/>
      <c r="AW34" s="470"/>
      <c r="AX34" s="470"/>
      <c r="AY34" s="470"/>
      <c r="AZ34" s="470"/>
      <c r="BA34" s="156"/>
      <c r="BB34" s="155"/>
      <c r="BC34" s="155"/>
      <c r="BD34" s="54"/>
      <c r="BE34" s="155"/>
      <c r="BF34" s="155"/>
      <c r="BG34" s="155"/>
      <c r="BH34" s="155"/>
      <c r="BI34" s="155"/>
      <c r="BJ34" s="155"/>
      <c r="BY34" s="29"/>
      <c r="BZ34" s="23"/>
      <c r="CA34" s="23"/>
    </row>
    <row r="35" spans="2:79" s="41" customFormat="1" ht="6.75" customHeight="1">
      <c r="B35" s="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7"/>
      <c r="BD35" s="54"/>
      <c r="BY35" s="23"/>
      <c r="BZ35" s="23"/>
      <c r="CA35" s="23"/>
    </row>
    <row r="36" spans="2:79" s="41" customFormat="1" ht="9.9" customHeight="1">
      <c r="B36" s="53"/>
      <c r="C36" s="233" t="s">
        <v>68</v>
      </c>
      <c r="D36" s="233"/>
      <c r="E36" s="233"/>
      <c r="F36" s="233"/>
      <c r="G36" s="233"/>
      <c r="H36" s="233"/>
      <c r="I36" s="233"/>
      <c r="J36" s="233"/>
      <c r="K36" s="233"/>
      <c r="L36" s="233"/>
      <c r="M36" s="233"/>
      <c r="N36" s="233"/>
      <c r="O36" s="233"/>
      <c r="P36" s="233"/>
      <c r="Q36" s="233"/>
      <c r="R36" s="233"/>
      <c r="S36" s="233"/>
      <c r="T36" s="233"/>
      <c r="U36" s="233"/>
      <c r="V36" s="233"/>
      <c r="W36" s="465" t="s">
        <v>92</v>
      </c>
      <c r="X36" s="465"/>
      <c r="Y36" s="465"/>
      <c r="Z36" s="465"/>
      <c r="AA36" s="465"/>
      <c r="AB36" s="465"/>
      <c r="AC36" s="465"/>
      <c r="AD36" s="465"/>
      <c r="AE36" s="465"/>
      <c r="AF36" s="465"/>
      <c r="AG36" s="465"/>
      <c r="AH36" s="465"/>
      <c r="AI36" s="465"/>
      <c r="AJ36" s="465"/>
      <c r="AK36" s="465"/>
      <c r="AL36" s="465"/>
      <c r="AM36" s="465"/>
      <c r="AN36" s="465"/>
      <c r="AO36" s="465"/>
      <c r="AP36" s="465"/>
      <c r="AQ36" s="465"/>
      <c r="AR36" s="465"/>
      <c r="AS36" s="465"/>
      <c r="AT36" s="465"/>
      <c r="AU36" s="465"/>
      <c r="AV36" s="465"/>
      <c r="AW36" s="465"/>
      <c r="AX36" s="465"/>
      <c r="AY36" s="465"/>
      <c r="AZ36" s="465"/>
      <c r="BA36" s="47"/>
      <c r="BD36" s="54"/>
      <c r="BY36" s="29"/>
      <c r="BZ36" s="23"/>
      <c r="CA36" s="23"/>
    </row>
    <row r="37" spans="2:79" s="41" customFormat="1" ht="9.9" customHeight="1">
      <c r="B37" s="53"/>
      <c r="C37" s="233"/>
      <c r="D37" s="233"/>
      <c r="E37" s="233"/>
      <c r="F37" s="233"/>
      <c r="G37" s="233"/>
      <c r="H37" s="233"/>
      <c r="I37" s="233"/>
      <c r="J37" s="233"/>
      <c r="K37" s="233"/>
      <c r="L37" s="233"/>
      <c r="M37" s="233"/>
      <c r="N37" s="233"/>
      <c r="O37" s="233"/>
      <c r="P37" s="233"/>
      <c r="Q37" s="233"/>
      <c r="R37" s="233"/>
      <c r="S37" s="233"/>
      <c r="T37" s="233"/>
      <c r="U37" s="233"/>
      <c r="V37" s="233"/>
      <c r="W37" s="466"/>
      <c r="X37" s="466"/>
      <c r="Y37" s="466"/>
      <c r="Z37" s="466"/>
      <c r="AA37" s="466"/>
      <c r="AB37" s="466"/>
      <c r="AC37" s="466"/>
      <c r="AD37" s="466"/>
      <c r="AE37" s="466"/>
      <c r="AF37" s="466"/>
      <c r="AG37" s="466"/>
      <c r="AH37" s="466"/>
      <c r="AI37" s="466"/>
      <c r="AJ37" s="466"/>
      <c r="AK37" s="466"/>
      <c r="AL37" s="466"/>
      <c r="AM37" s="466"/>
      <c r="AN37" s="466"/>
      <c r="AO37" s="466"/>
      <c r="AP37" s="466"/>
      <c r="AQ37" s="466"/>
      <c r="AR37" s="466"/>
      <c r="AS37" s="466"/>
      <c r="AT37" s="466"/>
      <c r="AU37" s="466"/>
      <c r="AV37" s="466"/>
      <c r="AW37" s="466"/>
      <c r="AX37" s="466"/>
      <c r="AY37" s="466"/>
      <c r="AZ37" s="466"/>
      <c r="BA37" s="47"/>
      <c r="BD37" s="54"/>
      <c r="BY37" s="23"/>
      <c r="BZ37" s="23"/>
      <c r="CA37" s="23"/>
    </row>
    <row r="38" spans="2:79" s="41" customFormat="1" ht="5.25" customHeight="1">
      <c r="B38" s="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7"/>
      <c r="BY38" s="29"/>
      <c r="BZ38" s="23"/>
      <c r="CA38" s="23"/>
    </row>
    <row r="39" spans="2:79" s="41" customFormat="1" ht="9.9" customHeight="1">
      <c r="B39" s="53"/>
      <c r="C39" s="233" t="s">
        <v>70</v>
      </c>
      <c r="D39" s="233"/>
      <c r="E39" s="233"/>
      <c r="F39" s="233"/>
      <c r="G39" s="233"/>
      <c r="H39" s="233"/>
      <c r="I39" s="233"/>
      <c r="J39" s="233"/>
      <c r="K39" s="233"/>
      <c r="L39" s="233"/>
      <c r="M39" s="233"/>
      <c r="N39" s="233"/>
      <c r="O39" s="233"/>
      <c r="P39" s="233"/>
      <c r="Q39" s="233"/>
      <c r="R39" s="233"/>
      <c r="S39" s="233"/>
      <c r="T39" s="233"/>
      <c r="U39" s="233"/>
      <c r="V39" s="233"/>
      <c r="W39" s="465" t="s">
        <v>93</v>
      </c>
      <c r="X39" s="465"/>
      <c r="Y39" s="465"/>
      <c r="Z39" s="465"/>
      <c r="AA39" s="465"/>
      <c r="AB39" s="465"/>
      <c r="AC39" s="465"/>
      <c r="AD39" s="465"/>
      <c r="AE39" s="465"/>
      <c r="AF39" s="465"/>
      <c r="AG39" s="465"/>
      <c r="AH39" s="465"/>
      <c r="AI39" s="465"/>
      <c r="AJ39" s="465"/>
      <c r="AK39" s="465"/>
      <c r="AL39" s="465"/>
      <c r="AM39" s="465"/>
      <c r="AN39" s="465"/>
      <c r="AO39" s="465"/>
      <c r="AP39" s="465"/>
      <c r="AQ39" s="465"/>
      <c r="AR39" s="465"/>
      <c r="AS39" s="465"/>
      <c r="AT39" s="465"/>
      <c r="AU39" s="465"/>
      <c r="AV39" s="465"/>
      <c r="AW39" s="465"/>
      <c r="AX39" s="465"/>
      <c r="AY39" s="465"/>
      <c r="AZ39" s="465"/>
      <c r="BA39" s="55"/>
      <c r="BY39" s="23"/>
      <c r="BZ39" s="23"/>
      <c r="CA39" s="23"/>
    </row>
    <row r="40" spans="2:79" s="41" customFormat="1" ht="9.9" customHeight="1">
      <c r="B40" s="53"/>
      <c r="C40" s="233"/>
      <c r="D40" s="233"/>
      <c r="E40" s="233"/>
      <c r="F40" s="233"/>
      <c r="G40" s="233"/>
      <c r="H40" s="233"/>
      <c r="I40" s="233"/>
      <c r="J40" s="233"/>
      <c r="K40" s="233"/>
      <c r="L40" s="233"/>
      <c r="M40" s="233"/>
      <c r="N40" s="233"/>
      <c r="O40" s="233"/>
      <c r="P40" s="233"/>
      <c r="Q40" s="233"/>
      <c r="R40" s="233"/>
      <c r="S40" s="233"/>
      <c r="T40" s="233"/>
      <c r="U40" s="233"/>
      <c r="V40" s="233"/>
      <c r="W40" s="466"/>
      <c r="X40" s="466"/>
      <c r="Y40" s="466"/>
      <c r="Z40" s="466"/>
      <c r="AA40" s="466"/>
      <c r="AB40" s="466"/>
      <c r="AC40" s="466"/>
      <c r="AD40" s="466"/>
      <c r="AE40" s="466"/>
      <c r="AF40" s="466"/>
      <c r="AG40" s="466"/>
      <c r="AH40" s="466"/>
      <c r="AI40" s="466"/>
      <c r="AJ40" s="466"/>
      <c r="AK40" s="466"/>
      <c r="AL40" s="466"/>
      <c r="AM40" s="466"/>
      <c r="AN40" s="466"/>
      <c r="AO40" s="466"/>
      <c r="AP40" s="466"/>
      <c r="AQ40" s="466"/>
      <c r="AR40" s="466"/>
      <c r="AS40" s="466"/>
      <c r="AT40" s="466"/>
      <c r="AU40" s="466"/>
      <c r="AV40" s="466"/>
      <c r="AW40" s="466"/>
      <c r="AX40" s="466"/>
      <c r="AY40" s="466"/>
      <c r="AZ40" s="466"/>
      <c r="BA40" s="55"/>
      <c r="BY40" s="29"/>
      <c r="BZ40" s="23"/>
      <c r="CA40" s="23"/>
    </row>
    <row r="41" spans="2:79" s="41" customFormat="1" ht="5.25" customHeight="1">
      <c r="B41" s="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W41" s="157"/>
      <c r="X41" s="157"/>
      <c r="Y41" s="157"/>
      <c r="Z41" s="157"/>
      <c r="AA41" s="157"/>
      <c r="AB41" s="157"/>
      <c r="AC41" s="157"/>
      <c r="AD41" s="157"/>
      <c r="AE41" s="157"/>
      <c r="AF41" s="157"/>
      <c r="AG41" s="157"/>
      <c r="AH41" s="157"/>
      <c r="AI41" s="157"/>
      <c r="AJ41" s="157"/>
      <c r="AK41" s="157"/>
      <c r="AL41" s="157"/>
      <c r="AM41" s="157"/>
      <c r="AN41" s="157"/>
      <c r="AO41" s="157"/>
      <c r="AP41" s="157"/>
      <c r="AQ41" s="157"/>
      <c r="AR41" s="157"/>
      <c r="AS41" s="157"/>
      <c r="AT41" s="157"/>
      <c r="AU41" s="157"/>
      <c r="AV41" s="157"/>
      <c r="AW41" s="157"/>
      <c r="AX41" s="157"/>
      <c r="AY41" s="157"/>
      <c r="AZ41" s="157"/>
      <c r="BA41" s="55"/>
      <c r="BY41" s="29"/>
      <c r="BZ41" s="23"/>
      <c r="CA41" s="23"/>
    </row>
    <row r="42" spans="2:79" s="41" customFormat="1" ht="9.9" customHeight="1">
      <c r="B42" s="53"/>
      <c r="C42" s="233" t="s">
        <v>71</v>
      </c>
      <c r="D42" s="233"/>
      <c r="E42" s="233"/>
      <c r="F42" s="233"/>
      <c r="G42" s="233"/>
      <c r="H42" s="233"/>
      <c r="I42" s="233"/>
      <c r="J42" s="233"/>
      <c r="K42" s="233"/>
      <c r="L42" s="233"/>
      <c r="M42" s="233"/>
      <c r="N42" s="233"/>
      <c r="O42" s="233"/>
      <c r="P42" s="233"/>
      <c r="Q42" s="233"/>
      <c r="R42" s="233"/>
      <c r="S42" s="233"/>
      <c r="T42" s="233"/>
      <c r="U42" s="233"/>
      <c r="V42" s="233"/>
      <c r="W42" s="467" t="s">
        <v>94</v>
      </c>
      <c r="X42" s="467"/>
      <c r="Y42" s="467"/>
      <c r="Z42" s="467"/>
      <c r="AA42" s="155"/>
      <c r="AB42" s="469"/>
      <c r="AC42" s="469"/>
      <c r="AD42" s="469"/>
      <c r="AE42" s="469"/>
      <c r="AF42" s="469"/>
      <c r="AG42" s="469"/>
      <c r="AH42" s="469"/>
      <c r="AI42" s="469"/>
      <c r="AJ42" s="469"/>
      <c r="AK42" s="469"/>
      <c r="AL42" s="469"/>
      <c r="AM42" s="469"/>
      <c r="AN42" s="469"/>
      <c r="AO42" s="469"/>
      <c r="AP42" s="469"/>
      <c r="AQ42" s="469"/>
      <c r="AR42" s="469"/>
      <c r="AS42" s="469"/>
      <c r="AT42" s="469"/>
      <c r="AU42" s="469"/>
      <c r="AV42" s="469"/>
      <c r="AW42" s="469"/>
      <c r="AX42" s="469"/>
      <c r="AY42" s="469"/>
      <c r="AZ42" s="469"/>
      <c r="BA42" s="158"/>
      <c r="BY42" s="23"/>
      <c r="BZ42" s="23"/>
      <c r="CA42" s="23"/>
    </row>
    <row r="43" spans="2:79" s="41" customFormat="1" ht="9.9" customHeight="1">
      <c r="B43" s="53"/>
      <c r="C43" s="233"/>
      <c r="D43" s="233"/>
      <c r="E43" s="233"/>
      <c r="F43" s="233"/>
      <c r="G43" s="233"/>
      <c r="H43" s="233"/>
      <c r="I43" s="233"/>
      <c r="J43" s="233"/>
      <c r="K43" s="233"/>
      <c r="L43" s="233"/>
      <c r="M43" s="233"/>
      <c r="N43" s="233"/>
      <c r="O43" s="233"/>
      <c r="P43" s="233"/>
      <c r="Q43" s="233"/>
      <c r="R43" s="233"/>
      <c r="S43" s="233"/>
      <c r="T43" s="233"/>
      <c r="U43" s="233"/>
      <c r="V43" s="233"/>
      <c r="W43" s="468"/>
      <c r="X43" s="468"/>
      <c r="Y43" s="468"/>
      <c r="Z43" s="468"/>
      <c r="AA43" s="159"/>
      <c r="AB43" s="470"/>
      <c r="AC43" s="470"/>
      <c r="AD43" s="470"/>
      <c r="AE43" s="470"/>
      <c r="AF43" s="470"/>
      <c r="AG43" s="470"/>
      <c r="AH43" s="470"/>
      <c r="AI43" s="470"/>
      <c r="AJ43" s="470"/>
      <c r="AK43" s="470"/>
      <c r="AL43" s="470"/>
      <c r="AM43" s="470"/>
      <c r="AN43" s="470"/>
      <c r="AO43" s="470"/>
      <c r="AP43" s="470"/>
      <c r="AQ43" s="470"/>
      <c r="AR43" s="470"/>
      <c r="AS43" s="470"/>
      <c r="AT43" s="470"/>
      <c r="AU43" s="470"/>
      <c r="AV43" s="470"/>
      <c r="AW43" s="470"/>
      <c r="AX43" s="470"/>
      <c r="AY43" s="470"/>
      <c r="AZ43" s="470"/>
      <c r="BA43" s="158"/>
      <c r="BY43" s="29"/>
      <c r="BZ43" s="23"/>
      <c r="CA43" s="23"/>
    </row>
    <row r="44" spans="2:79" s="41" customFormat="1" ht="6" customHeight="1" thickBot="1">
      <c r="B44" s="56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9"/>
      <c r="BY44" s="23"/>
      <c r="BZ44" s="23"/>
      <c r="CA44" s="23"/>
    </row>
    <row r="45" spans="2:79" ht="11.25" customHeight="1"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1"/>
      <c r="U45" s="61"/>
      <c r="V45" s="62"/>
      <c r="W45" s="62"/>
      <c r="X45" s="62"/>
      <c r="Y45" s="62"/>
      <c r="Z45" s="62"/>
      <c r="AA45" s="62"/>
      <c r="AB45" s="61"/>
      <c r="AC45" s="61"/>
      <c r="AD45" s="62"/>
      <c r="AE45" s="62"/>
      <c r="AF45" s="62"/>
      <c r="AG45" s="62"/>
      <c r="AH45" s="62"/>
      <c r="AI45" s="62"/>
      <c r="AJ45" s="62"/>
      <c r="BY45" s="29"/>
      <c r="BZ45" s="23"/>
      <c r="CA45" s="23"/>
    </row>
    <row r="46" spans="2:79" ht="11.25" customHeight="1">
      <c r="B46" s="236" t="s">
        <v>85</v>
      </c>
      <c r="C46" s="236"/>
      <c r="D46" s="236"/>
      <c r="E46" s="236"/>
      <c r="F46" s="236"/>
      <c r="G46" s="236"/>
      <c r="H46" s="236"/>
      <c r="I46" s="236"/>
      <c r="J46" s="237"/>
      <c r="K46" s="238" t="s">
        <v>82</v>
      </c>
      <c r="L46" s="238"/>
      <c r="M46" s="239" t="s">
        <v>80</v>
      </c>
      <c r="N46" s="239"/>
      <c r="O46" s="239"/>
      <c r="P46" s="239"/>
      <c r="Q46" s="239"/>
      <c r="R46" s="239"/>
      <c r="S46" s="463" t="s">
        <v>87</v>
      </c>
      <c r="T46" s="463"/>
      <c r="U46" s="463"/>
      <c r="V46" s="463"/>
      <c r="W46" s="463"/>
      <c r="X46" s="463"/>
      <c r="Y46" s="463"/>
      <c r="Z46" s="463"/>
      <c r="AA46" s="463"/>
      <c r="AB46" s="463"/>
      <c r="AC46" s="463"/>
      <c r="AD46" s="463"/>
      <c r="AE46" s="463"/>
      <c r="AF46" s="463"/>
      <c r="AG46" s="463"/>
      <c r="AH46" s="463"/>
      <c r="AI46" s="463"/>
      <c r="AJ46" s="463"/>
      <c r="AK46" s="463"/>
      <c r="AL46" s="463"/>
      <c r="AM46" s="463"/>
      <c r="AN46" s="463"/>
      <c r="AO46" s="463"/>
      <c r="AP46" s="463"/>
      <c r="BY46" s="29"/>
      <c r="BZ46" s="23"/>
      <c r="CA46" s="23"/>
    </row>
    <row r="47" spans="2:79" ht="11.25" customHeight="1">
      <c r="B47" s="236"/>
      <c r="C47" s="236"/>
      <c r="D47" s="236"/>
      <c r="E47" s="236"/>
      <c r="F47" s="236"/>
      <c r="G47" s="236"/>
      <c r="H47" s="236"/>
      <c r="I47" s="236"/>
      <c r="J47" s="237"/>
      <c r="K47" s="238"/>
      <c r="L47" s="238"/>
      <c r="M47" s="239"/>
      <c r="N47" s="239"/>
      <c r="O47" s="239"/>
      <c r="P47" s="239"/>
      <c r="Q47" s="239"/>
      <c r="R47" s="239"/>
      <c r="S47" s="463"/>
      <c r="T47" s="463"/>
      <c r="U47" s="463"/>
      <c r="V47" s="463"/>
      <c r="W47" s="463"/>
      <c r="X47" s="463"/>
      <c r="Y47" s="463"/>
      <c r="Z47" s="463"/>
      <c r="AA47" s="463"/>
      <c r="AB47" s="463"/>
      <c r="AC47" s="463"/>
      <c r="AD47" s="463"/>
      <c r="AE47" s="463"/>
      <c r="AF47" s="463"/>
      <c r="AG47" s="463"/>
      <c r="AH47" s="463"/>
      <c r="AI47" s="463"/>
      <c r="AJ47" s="463"/>
      <c r="AK47" s="463"/>
      <c r="AL47" s="463"/>
      <c r="AM47" s="463"/>
      <c r="AN47" s="463"/>
      <c r="AO47" s="463"/>
      <c r="AP47" s="463"/>
      <c r="BY47" s="29"/>
      <c r="BZ47" s="23"/>
      <c r="CA47" s="23"/>
    </row>
    <row r="48" spans="2:79" ht="11.25" customHeight="1">
      <c r="B48" s="60"/>
      <c r="C48" s="60"/>
      <c r="D48" s="60"/>
      <c r="E48" s="60"/>
      <c r="F48" s="60"/>
      <c r="G48" s="60"/>
      <c r="H48" s="60"/>
      <c r="I48" s="60"/>
      <c r="J48" s="60"/>
      <c r="K48" s="238" t="s">
        <v>83</v>
      </c>
      <c r="L48" s="238"/>
      <c r="M48" s="239" t="s">
        <v>81</v>
      </c>
      <c r="N48" s="239"/>
      <c r="O48" s="239"/>
      <c r="P48" s="239"/>
      <c r="Q48" s="239"/>
      <c r="R48" s="239"/>
      <c r="S48" s="463" t="s">
        <v>88</v>
      </c>
      <c r="T48" s="463"/>
      <c r="U48" s="463"/>
      <c r="V48" s="463"/>
      <c r="W48" s="463"/>
      <c r="X48" s="463"/>
      <c r="Y48" s="463"/>
      <c r="Z48" s="463"/>
      <c r="AA48" s="463"/>
      <c r="AB48" s="463"/>
      <c r="AC48" s="463"/>
      <c r="AD48" s="463"/>
      <c r="AE48" s="463"/>
      <c r="AF48" s="463"/>
      <c r="AG48" s="463"/>
      <c r="AH48" s="463"/>
      <c r="AI48" s="463"/>
      <c r="AJ48" s="463"/>
      <c r="AK48" s="463"/>
      <c r="AL48" s="463"/>
      <c r="AM48" s="463"/>
      <c r="AN48" s="463"/>
      <c r="AO48" s="463"/>
      <c r="AP48" s="463"/>
      <c r="BY48" s="29"/>
      <c r="BZ48" s="23"/>
      <c r="CA48" s="23"/>
    </row>
    <row r="49" spans="1:142" ht="11.25" customHeight="1">
      <c r="B49" s="60"/>
      <c r="C49" s="60"/>
      <c r="D49" s="60"/>
      <c r="E49" s="60"/>
      <c r="F49" s="60"/>
      <c r="G49" s="60"/>
      <c r="H49" s="60"/>
      <c r="I49" s="60"/>
      <c r="J49" s="60"/>
      <c r="K49" s="238"/>
      <c r="L49" s="238"/>
      <c r="M49" s="239"/>
      <c r="N49" s="239"/>
      <c r="O49" s="239"/>
      <c r="P49" s="239"/>
      <c r="Q49" s="239"/>
      <c r="R49" s="239"/>
      <c r="S49" s="463"/>
      <c r="T49" s="463"/>
      <c r="U49" s="463"/>
      <c r="V49" s="463"/>
      <c r="W49" s="463"/>
      <c r="X49" s="463"/>
      <c r="Y49" s="463"/>
      <c r="Z49" s="463"/>
      <c r="AA49" s="463"/>
      <c r="AB49" s="463"/>
      <c r="AC49" s="463"/>
      <c r="AD49" s="463"/>
      <c r="AE49" s="463"/>
      <c r="AF49" s="463"/>
      <c r="AG49" s="463"/>
      <c r="AH49" s="463"/>
      <c r="AI49" s="463"/>
      <c r="AJ49" s="463"/>
      <c r="AK49" s="463"/>
      <c r="AL49" s="463"/>
      <c r="AM49" s="463"/>
      <c r="AN49" s="463"/>
      <c r="AO49" s="463"/>
      <c r="AP49" s="463"/>
      <c r="BY49" s="29"/>
      <c r="BZ49" s="23"/>
      <c r="CA49" s="23"/>
    </row>
    <row r="50" spans="1:142" ht="11.25" customHeight="1">
      <c r="B50" s="60"/>
      <c r="C50" s="60"/>
      <c r="D50" s="60"/>
      <c r="E50" s="60"/>
      <c r="F50" s="60"/>
      <c r="G50" s="60"/>
      <c r="H50" s="60"/>
      <c r="I50" s="60"/>
      <c r="J50" s="60"/>
      <c r="K50" s="238" t="s">
        <v>84</v>
      </c>
      <c r="L50" s="238"/>
      <c r="M50" s="239" t="s">
        <v>91</v>
      </c>
      <c r="N50" s="239"/>
      <c r="O50" s="239"/>
      <c r="P50" s="239"/>
      <c r="Q50" s="239"/>
      <c r="R50" s="239"/>
      <c r="S50" s="463" t="s">
        <v>89</v>
      </c>
      <c r="T50" s="463"/>
      <c r="U50" s="463"/>
      <c r="V50" s="463"/>
      <c r="W50" s="463"/>
      <c r="X50" s="463"/>
      <c r="Y50" s="463"/>
      <c r="Z50" s="463"/>
      <c r="AA50" s="463"/>
      <c r="AB50" s="463"/>
      <c r="AC50" s="463"/>
      <c r="AD50" s="463"/>
      <c r="AE50" s="463"/>
      <c r="AF50" s="463"/>
      <c r="AG50" s="463"/>
      <c r="AH50" s="463"/>
      <c r="AI50" s="463"/>
      <c r="AJ50" s="463"/>
      <c r="AK50" s="463"/>
      <c r="AL50" s="463"/>
      <c r="AM50" s="463"/>
      <c r="AN50" s="463"/>
      <c r="AO50" s="463"/>
      <c r="AP50" s="463"/>
      <c r="BY50" s="29"/>
      <c r="BZ50" s="23"/>
      <c r="CA50" s="23"/>
    </row>
    <row r="51" spans="1:142" ht="11.25" customHeight="1">
      <c r="B51" s="60"/>
      <c r="C51" s="60"/>
      <c r="D51" s="60"/>
      <c r="E51" s="60"/>
      <c r="F51" s="60"/>
      <c r="G51" s="60"/>
      <c r="H51" s="60"/>
      <c r="I51" s="60"/>
      <c r="J51" s="60"/>
      <c r="K51" s="238"/>
      <c r="L51" s="238"/>
      <c r="M51" s="239"/>
      <c r="N51" s="239"/>
      <c r="O51" s="239"/>
      <c r="P51" s="239"/>
      <c r="Q51" s="239"/>
      <c r="R51" s="239"/>
      <c r="S51" s="464"/>
      <c r="T51" s="464"/>
      <c r="U51" s="464"/>
      <c r="V51" s="464"/>
      <c r="W51" s="464"/>
      <c r="X51" s="464"/>
      <c r="Y51" s="464"/>
      <c r="Z51" s="464"/>
      <c r="AA51" s="464"/>
      <c r="AB51" s="464"/>
      <c r="AC51" s="464"/>
      <c r="AD51" s="464"/>
      <c r="AE51" s="464"/>
      <c r="AF51" s="464"/>
      <c r="AG51" s="464"/>
      <c r="AH51" s="464"/>
      <c r="AI51" s="464"/>
      <c r="AJ51" s="464"/>
      <c r="AK51" s="464"/>
      <c r="AL51" s="464"/>
      <c r="AM51" s="464"/>
      <c r="AN51" s="464"/>
      <c r="AO51" s="464"/>
      <c r="AP51" s="464"/>
      <c r="BY51" s="29"/>
      <c r="BZ51" s="23"/>
      <c r="CA51" s="23"/>
    </row>
    <row r="52" spans="1:142" ht="11.25" customHeight="1">
      <c r="B52" s="60"/>
      <c r="C52" s="60"/>
      <c r="D52" s="60"/>
      <c r="E52" s="60"/>
      <c r="F52" s="60"/>
      <c r="G52" s="60"/>
      <c r="H52" s="60"/>
      <c r="I52" s="60"/>
      <c r="J52" s="60"/>
      <c r="K52" s="238" t="s">
        <v>86</v>
      </c>
      <c r="L52" s="238"/>
      <c r="M52" s="239" t="s">
        <v>79</v>
      </c>
      <c r="N52" s="239"/>
      <c r="O52" s="239"/>
      <c r="P52" s="239"/>
      <c r="Q52" s="239"/>
      <c r="R52" s="239"/>
      <c r="S52" s="463" t="s">
        <v>90</v>
      </c>
      <c r="T52" s="463"/>
      <c r="U52" s="463"/>
      <c r="V52" s="463"/>
      <c r="W52" s="463"/>
      <c r="X52" s="463"/>
      <c r="Y52" s="463"/>
      <c r="Z52" s="463"/>
      <c r="AA52" s="463"/>
      <c r="AB52" s="463"/>
      <c r="AC52" s="463"/>
      <c r="AD52" s="463"/>
      <c r="AE52" s="463"/>
      <c r="AF52" s="463"/>
      <c r="AG52" s="463"/>
      <c r="AH52" s="463"/>
      <c r="AI52" s="463"/>
      <c r="AJ52" s="463"/>
      <c r="AK52" s="463"/>
      <c r="AL52" s="463"/>
      <c r="AM52" s="463"/>
      <c r="AN52" s="463"/>
      <c r="AO52" s="463"/>
      <c r="AP52" s="463"/>
      <c r="BY52" s="29"/>
      <c r="BZ52" s="23"/>
      <c r="CA52" s="23"/>
    </row>
    <row r="53" spans="1:142" ht="11.25" customHeight="1">
      <c r="B53" s="60"/>
      <c r="C53" s="60"/>
      <c r="D53" s="60"/>
      <c r="E53" s="60"/>
      <c r="F53" s="60"/>
      <c r="G53" s="60"/>
      <c r="H53" s="60"/>
      <c r="I53" s="60"/>
      <c r="J53" s="60"/>
      <c r="K53" s="238"/>
      <c r="L53" s="238"/>
      <c r="M53" s="239"/>
      <c r="N53" s="239"/>
      <c r="O53" s="239"/>
      <c r="P53" s="239"/>
      <c r="Q53" s="239"/>
      <c r="R53" s="239"/>
      <c r="S53" s="463"/>
      <c r="T53" s="463"/>
      <c r="U53" s="463"/>
      <c r="V53" s="463"/>
      <c r="W53" s="463"/>
      <c r="X53" s="463"/>
      <c r="Y53" s="463"/>
      <c r="Z53" s="463"/>
      <c r="AA53" s="463"/>
      <c r="AB53" s="463"/>
      <c r="AC53" s="463"/>
      <c r="AD53" s="463"/>
      <c r="AE53" s="463"/>
      <c r="AF53" s="463"/>
      <c r="AG53" s="463"/>
      <c r="AH53" s="463"/>
      <c r="AI53" s="463"/>
      <c r="AJ53" s="463"/>
      <c r="AK53" s="463"/>
      <c r="AL53" s="463"/>
      <c r="AM53" s="463"/>
      <c r="AN53" s="463"/>
      <c r="AO53" s="463"/>
      <c r="AP53" s="463"/>
      <c r="BY53" s="29"/>
      <c r="BZ53" s="23"/>
      <c r="CA53" s="23"/>
    </row>
    <row r="54" spans="1:142" ht="11.25" customHeight="1"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AT54" s="109"/>
      <c r="AU54" s="109"/>
      <c r="AV54" s="109"/>
      <c r="AW54" s="109"/>
      <c r="AX54" s="109"/>
      <c r="AY54" s="109"/>
      <c r="AZ54" s="109"/>
      <c r="BA54" s="109"/>
      <c r="BY54" s="29"/>
      <c r="BZ54" s="23"/>
      <c r="CA54" s="23"/>
    </row>
    <row r="55" spans="1:142" ht="11.25" customHeight="1">
      <c r="A55" s="63"/>
      <c r="B55" s="160"/>
      <c r="C55" s="160"/>
      <c r="D55" s="160"/>
      <c r="E55" s="160"/>
      <c r="F55" s="160"/>
      <c r="G55" s="160"/>
      <c r="H55" s="161"/>
      <c r="I55" s="161"/>
      <c r="J55" s="161"/>
      <c r="K55" s="161"/>
      <c r="L55" s="161"/>
      <c r="M55" s="161"/>
      <c r="N55" s="161"/>
      <c r="O55" s="161"/>
      <c r="P55" s="161"/>
      <c r="Q55" s="161"/>
      <c r="R55" s="161"/>
      <c r="S55" s="161"/>
      <c r="T55" s="161"/>
      <c r="U55" s="381" t="s">
        <v>54</v>
      </c>
      <c r="V55" s="381"/>
      <c r="W55" s="381"/>
      <c r="X55" s="381"/>
      <c r="Y55" s="381"/>
      <c r="Z55" s="381"/>
      <c r="AA55" s="381"/>
      <c r="AB55" s="381"/>
      <c r="AC55" s="381"/>
      <c r="AD55" s="381"/>
      <c r="AE55" s="381"/>
      <c r="AF55" s="381"/>
      <c r="AG55" s="381"/>
      <c r="AH55" s="381"/>
      <c r="AI55" s="381"/>
      <c r="AJ55" s="381"/>
      <c r="AK55" s="381"/>
      <c r="AL55" s="381"/>
      <c r="AM55" s="381"/>
      <c r="AN55" s="381"/>
      <c r="AO55" s="161"/>
      <c r="AP55" s="161"/>
      <c r="AQ55" s="161"/>
      <c r="AR55" s="161"/>
      <c r="AS55" s="161"/>
      <c r="AT55" s="64"/>
      <c r="AU55" s="64"/>
      <c r="AV55" s="65"/>
      <c r="AW55" s="65"/>
      <c r="AX55" s="65"/>
      <c r="AY55" s="65"/>
      <c r="AZ55" s="65"/>
      <c r="BA55" s="66"/>
      <c r="BB55" s="66"/>
      <c r="BY55" s="29"/>
      <c r="BZ55" s="23"/>
      <c r="CA55" s="23"/>
    </row>
    <row r="56" spans="1:142" ht="11.25" customHeight="1" thickBot="1">
      <c r="A56" s="63"/>
      <c r="B56" s="407">
        <v>0</v>
      </c>
      <c r="C56" s="407"/>
      <c r="D56" s="407"/>
      <c r="E56" s="407"/>
      <c r="F56" s="407"/>
      <c r="G56" s="407"/>
      <c r="H56" s="243" t="str">
        <f>IF(B56&lt;&gt;0,"()内の金額は減免前の金額です","")</f>
        <v/>
      </c>
      <c r="I56" s="243"/>
      <c r="J56" s="243"/>
      <c r="K56" s="243"/>
      <c r="L56" s="243"/>
      <c r="M56" s="243"/>
      <c r="N56" s="243"/>
      <c r="O56" s="243"/>
      <c r="P56" s="243"/>
      <c r="Q56" s="243"/>
      <c r="R56" s="243"/>
      <c r="S56" s="243"/>
      <c r="T56" s="243"/>
      <c r="U56" s="382"/>
      <c r="V56" s="382"/>
      <c r="W56" s="382"/>
      <c r="X56" s="382"/>
      <c r="Y56" s="382"/>
      <c r="Z56" s="382"/>
      <c r="AA56" s="382"/>
      <c r="AB56" s="382"/>
      <c r="AC56" s="382"/>
      <c r="AD56" s="382"/>
      <c r="AE56" s="382"/>
      <c r="AF56" s="382"/>
      <c r="AG56" s="382"/>
      <c r="AH56" s="382"/>
      <c r="AI56" s="382"/>
      <c r="AJ56" s="382"/>
      <c r="AK56" s="382"/>
      <c r="AL56" s="382"/>
      <c r="AM56" s="382"/>
      <c r="AN56" s="382"/>
      <c r="AO56" s="67"/>
      <c r="AP56" s="67"/>
      <c r="AQ56" s="67"/>
      <c r="AR56" s="67"/>
      <c r="AS56" s="67"/>
      <c r="AT56" s="67"/>
      <c r="AU56" s="67"/>
      <c r="AV56" s="65"/>
      <c r="AW56" s="65"/>
      <c r="AX56" s="65"/>
      <c r="AY56" s="65"/>
      <c r="AZ56" s="65"/>
      <c r="BA56" s="66"/>
      <c r="BB56" s="66"/>
      <c r="BY56" s="29"/>
      <c r="BZ56" s="23"/>
      <c r="CA56" s="23"/>
    </row>
    <row r="57" spans="1:142" s="29" customFormat="1" ht="11.25" customHeight="1">
      <c r="B57" s="244" t="s">
        <v>19</v>
      </c>
      <c r="C57" s="244"/>
      <c r="D57" s="244"/>
      <c r="E57" s="244"/>
      <c r="F57" s="244"/>
      <c r="G57" s="244"/>
      <c r="H57" s="244" t="s">
        <v>74</v>
      </c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244"/>
      <c r="T57" s="244"/>
      <c r="U57" s="244"/>
      <c r="V57" s="244"/>
      <c r="W57" s="244"/>
      <c r="X57" s="244" t="s">
        <v>73</v>
      </c>
      <c r="Y57" s="244"/>
      <c r="Z57" s="244"/>
      <c r="AA57" s="244"/>
      <c r="AB57" s="244"/>
      <c r="AC57" s="244"/>
      <c r="AD57" s="244"/>
      <c r="AE57" s="245" t="s">
        <v>38</v>
      </c>
      <c r="AF57" s="246"/>
      <c r="AG57" s="246"/>
      <c r="AH57" s="246"/>
      <c r="AI57" s="247"/>
      <c r="AJ57" s="245" t="s">
        <v>72</v>
      </c>
      <c r="AK57" s="246"/>
      <c r="AL57" s="246"/>
      <c r="AM57" s="246"/>
      <c r="AN57" s="247"/>
      <c r="AO57" s="244" t="s">
        <v>53</v>
      </c>
      <c r="AP57" s="244"/>
      <c r="AQ57" s="244"/>
      <c r="AR57" s="244"/>
      <c r="AS57" s="244"/>
      <c r="AT57" s="244"/>
      <c r="AU57" s="244"/>
      <c r="AV57" s="245" t="s">
        <v>20</v>
      </c>
      <c r="AW57" s="246"/>
      <c r="AX57" s="246"/>
      <c r="AY57" s="246"/>
      <c r="AZ57" s="246"/>
      <c r="BA57" s="247"/>
      <c r="BB57" s="303"/>
      <c r="BE57" s="68"/>
      <c r="BP57" s="304" t="s">
        <v>32</v>
      </c>
      <c r="BQ57" s="251" t="s">
        <v>40</v>
      </c>
      <c r="BR57" s="461" t="s">
        <v>41</v>
      </c>
      <c r="BS57" s="277" t="s">
        <v>42</v>
      </c>
      <c r="BT57" s="461" t="s">
        <v>43</v>
      </c>
      <c r="BU57" s="277" t="s">
        <v>47</v>
      </c>
      <c r="BV57" s="282" t="s">
        <v>39</v>
      </c>
      <c r="BZ57" s="23"/>
      <c r="CA57" s="23"/>
    </row>
    <row r="58" spans="1:142" s="29" customFormat="1" ht="11.25" customHeight="1" thickBot="1">
      <c r="B58" s="244"/>
      <c r="C58" s="244"/>
      <c r="D58" s="244"/>
      <c r="E58" s="244"/>
      <c r="F58" s="244"/>
      <c r="G58" s="244"/>
      <c r="H58" s="244"/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8"/>
      <c r="AF58" s="249"/>
      <c r="AG58" s="249"/>
      <c r="AH58" s="249"/>
      <c r="AI58" s="250"/>
      <c r="AJ58" s="248"/>
      <c r="AK58" s="249"/>
      <c r="AL58" s="249"/>
      <c r="AM58" s="249"/>
      <c r="AN58" s="250"/>
      <c r="AO58" s="244"/>
      <c r="AP58" s="244"/>
      <c r="AQ58" s="244"/>
      <c r="AR58" s="244"/>
      <c r="AS58" s="244"/>
      <c r="AT58" s="244"/>
      <c r="AU58" s="244"/>
      <c r="AV58" s="248"/>
      <c r="AW58" s="249"/>
      <c r="AX58" s="249"/>
      <c r="AY58" s="249"/>
      <c r="AZ58" s="249"/>
      <c r="BA58" s="250"/>
      <c r="BB58" s="303"/>
      <c r="BP58" s="305"/>
      <c r="BQ58" s="252"/>
      <c r="BR58" s="462"/>
      <c r="BS58" s="278"/>
      <c r="BT58" s="462"/>
      <c r="BU58" s="278"/>
      <c r="BV58" s="283"/>
      <c r="BZ58" s="23"/>
      <c r="CA58" s="23"/>
    </row>
    <row r="59" spans="1:142" ht="11.15" customHeight="1">
      <c r="A59" s="284"/>
      <c r="B59" s="443">
        <f>IF($B$56=0,BR59,IF($B$56=0.5,BT59,IF($B$56=1,"","")))</f>
        <v>0</v>
      </c>
      <c r="C59" s="444"/>
      <c r="D59" s="444"/>
      <c r="E59" s="444"/>
      <c r="F59" s="444"/>
      <c r="G59" s="445"/>
      <c r="H59" s="285" t="str">
        <f>IFERROR(BP59,"")</f>
        <v/>
      </c>
      <c r="I59" s="286"/>
      <c r="J59" s="286"/>
      <c r="K59" s="286"/>
      <c r="L59" s="286"/>
      <c r="M59" s="286"/>
      <c r="N59" s="286"/>
      <c r="O59" s="286"/>
      <c r="P59" s="286"/>
      <c r="Q59" s="286"/>
      <c r="R59" s="286"/>
      <c r="S59" s="286"/>
      <c r="T59" s="286"/>
      <c r="U59" s="286"/>
      <c r="V59" s="286"/>
      <c r="W59" s="287"/>
      <c r="X59" s="260" t="str">
        <f>IF($H59="","",IF($B$56=0,BQ59,IF($B$56=0.5,BS59,IF($B$56=1,BU59,""))))</f>
        <v/>
      </c>
      <c r="Y59" s="261"/>
      <c r="Z59" s="261"/>
      <c r="AA59" s="261"/>
      <c r="AB59" s="261"/>
      <c r="AC59" s="261"/>
      <c r="AD59" s="261"/>
      <c r="AE59" s="285" t="str">
        <f>IF($H59="","",IF(BQ59=0,0,BV59))</f>
        <v/>
      </c>
      <c r="AF59" s="286"/>
      <c r="AG59" s="286"/>
      <c r="AH59" s="286"/>
      <c r="AI59" s="287"/>
      <c r="AJ59" s="452"/>
      <c r="AK59" s="453"/>
      <c r="AL59" s="453"/>
      <c r="AM59" s="453"/>
      <c r="AN59" s="454"/>
      <c r="AO59" s="257" t="str">
        <f>IF(AJ59="","",IFERROR(X59*AJ59,""))</f>
        <v/>
      </c>
      <c r="AP59" s="258"/>
      <c r="AQ59" s="258"/>
      <c r="AR59" s="258"/>
      <c r="AS59" s="258"/>
      <c r="AT59" s="258"/>
      <c r="AU59" s="259"/>
      <c r="AV59" s="434"/>
      <c r="AW59" s="435"/>
      <c r="AX59" s="435"/>
      <c r="AY59" s="435"/>
      <c r="AZ59" s="435"/>
      <c r="BA59" s="436"/>
      <c r="BB59" s="272"/>
      <c r="BM59" s="273">
        <v>1</v>
      </c>
      <c r="BN59" s="273"/>
      <c r="BO59" s="273"/>
      <c r="BP59" s="306" t="e">
        <f>VLOOKUP(BM59,試験項目一覧!I:J,2,FALSE)</f>
        <v>#N/A</v>
      </c>
      <c r="BQ59" s="279">
        <f>IFERROR(VLOOKUP(BP59,試験項目一覧!C:F,2,FALSE),0)</f>
        <v>0</v>
      </c>
      <c r="BR59" s="253">
        <f>IFERROR(VLOOKUP(BP59,試験項目一覧!C:F,3,FALSE),0)</f>
        <v>0</v>
      </c>
      <c r="BS59" s="274">
        <f>IFERROR(VLOOKUP(BP59,試験項目一覧!C:F,4,FALSE),0)</f>
        <v>0</v>
      </c>
      <c r="BT59" s="253">
        <f>IFERROR(VLOOKUP(BP59,試験項目一覧!C:F,5,FALSE),0)</f>
        <v>0</v>
      </c>
      <c r="BU59" s="253">
        <v>0</v>
      </c>
      <c r="BV59" s="253">
        <f>IFERROR(VLOOKUP(BP59,試験項目一覧!C:F,6,FALSE),0)</f>
        <v>0</v>
      </c>
      <c r="BZ59" s="23"/>
      <c r="CA59" s="23"/>
    </row>
    <row r="60" spans="1:142" ht="11.15" customHeight="1">
      <c r="A60" s="284"/>
      <c r="B60" s="446"/>
      <c r="C60" s="447"/>
      <c r="D60" s="447"/>
      <c r="E60" s="447"/>
      <c r="F60" s="447"/>
      <c r="G60" s="448"/>
      <c r="H60" s="288"/>
      <c r="I60" s="289"/>
      <c r="J60" s="289"/>
      <c r="K60" s="289"/>
      <c r="L60" s="289"/>
      <c r="M60" s="289"/>
      <c r="N60" s="289"/>
      <c r="O60" s="289"/>
      <c r="P60" s="289"/>
      <c r="Q60" s="289"/>
      <c r="R60" s="289"/>
      <c r="S60" s="289"/>
      <c r="T60" s="289"/>
      <c r="U60" s="289"/>
      <c r="V60" s="289"/>
      <c r="W60" s="290"/>
      <c r="X60" s="260"/>
      <c r="Y60" s="261"/>
      <c r="Z60" s="261"/>
      <c r="AA60" s="261"/>
      <c r="AB60" s="261"/>
      <c r="AC60" s="261"/>
      <c r="AD60" s="261"/>
      <c r="AE60" s="288"/>
      <c r="AF60" s="289"/>
      <c r="AG60" s="289"/>
      <c r="AH60" s="289"/>
      <c r="AI60" s="290"/>
      <c r="AJ60" s="455"/>
      <c r="AK60" s="456"/>
      <c r="AL60" s="456"/>
      <c r="AM60" s="456"/>
      <c r="AN60" s="457"/>
      <c r="AO60" s="260"/>
      <c r="AP60" s="261"/>
      <c r="AQ60" s="261"/>
      <c r="AR60" s="261"/>
      <c r="AS60" s="261"/>
      <c r="AT60" s="261"/>
      <c r="AU60" s="262"/>
      <c r="AV60" s="437"/>
      <c r="AW60" s="438"/>
      <c r="AX60" s="438"/>
      <c r="AY60" s="438"/>
      <c r="AZ60" s="438"/>
      <c r="BA60" s="439"/>
      <c r="BB60" s="272"/>
      <c r="BE60" s="68"/>
      <c r="BM60" s="273"/>
      <c r="BN60" s="273"/>
      <c r="BO60" s="273"/>
      <c r="BP60" s="306"/>
      <c r="BQ60" s="280"/>
      <c r="BR60" s="254"/>
      <c r="BS60" s="275"/>
      <c r="BT60" s="254"/>
      <c r="BU60" s="254"/>
      <c r="BV60" s="254"/>
      <c r="BZ60" s="23"/>
      <c r="CA60" s="23"/>
      <c r="CT60" s="74"/>
      <c r="CU60" s="74"/>
      <c r="CV60" s="74"/>
      <c r="CW60" s="74"/>
      <c r="CX60" s="74"/>
      <c r="CY60" s="74"/>
      <c r="CZ60" s="74"/>
      <c r="DA60" s="74"/>
      <c r="DB60" s="74"/>
      <c r="DC60" s="74"/>
      <c r="DD60" s="74"/>
      <c r="DE60" s="74"/>
      <c r="DF60" s="74"/>
      <c r="DG60" s="74"/>
      <c r="DH60" s="74"/>
      <c r="DI60" s="74"/>
      <c r="DJ60" s="74"/>
      <c r="DK60" s="74"/>
      <c r="DL60" s="74"/>
      <c r="DM60" s="74"/>
      <c r="DN60" s="74"/>
      <c r="DO60" s="74"/>
      <c r="DP60" s="74"/>
      <c r="DQ60" s="74"/>
      <c r="DR60" s="74"/>
      <c r="DS60" s="74"/>
      <c r="DT60" s="74"/>
      <c r="DU60" s="74"/>
      <c r="DV60" s="74"/>
      <c r="DW60" s="74"/>
      <c r="DX60" s="74"/>
      <c r="DY60" s="74"/>
      <c r="DZ60" s="74"/>
      <c r="EA60" s="74"/>
      <c r="EB60" s="74"/>
      <c r="EC60" s="74"/>
      <c r="ED60" s="74"/>
      <c r="EE60" s="74"/>
      <c r="EF60" s="74"/>
      <c r="EG60" s="74"/>
      <c r="EH60" s="74"/>
      <c r="EI60" s="74"/>
      <c r="EJ60" s="74"/>
      <c r="EK60" s="74"/>
      <c r="EL60" s="74"/>
    </row>
    <row r="61" spans="1:142" ht="11.15" customHeight="1">
      <c r="A61" s="284"/>
      <c r="B61" s="449"/>
      <c r="C61" s="450"/>
      <c r="D61" s="450"/>
      <c r="E61" s="450"/>
      <c r="F61" s="450"/>
      <c r="G61" s="451"/>
      <c r="H61" s="291"/>
      <c r="I61" s="292"/>
      <c r="J61" s="292"/>
      <c r="K61" s="292"/>
      <c r="L61" s="292"/>
      <c r="M61" s="292"/>
      <c r="N61" s="292"/>
      <c r="O61" s="292"/>
      <c r="P61" s="292"/>
      <c r="Q61" s="292"/>
      <c r="R61" s="292"/>
      <c r="S61" s="292"/>
      <c r="T61" s="292"/>
      <c r="U61" s="292"/>
      <c r="V61" s="292"/>
      <c r="W61" s="293"/>
      <c r="X61" s="75" t="s">
        <v>36</v>
      </c>
      <c r="Y61" s="256" t="str">
        <f>IF($H59="","",IF($B$56=0,"",BQ59))</f>
        <v/>
      </c>
      <c r="Z61" s="256"/>
      <c r="AA61" s="256"/>
      <c r="AB61" s="256"/>
      <c r="AC61" s="256"/>
      <c r="AD61" s="76" t="s">
        <v>37</v>
      </c>
      <c r="AE61" s="291"/>
      <c r="AF61" s="292"/>
      <c r="AG61" s="292"/>
      <c r="AH61" s="292"/>
      <c r="AI61" s="293"/>
      <c r="AJ61" s="458"/>
      <c r="AK61" s="459"/>
      <c r="AL61" s="459"/>
      <c r="AM61" s="459"/>
      <c r="AN61" s="460"/>
      <c r="AO61" s="75" t="s">
        <v>36</v>
      </c>
      <c r="AP61" s="256" t="str">
        <f>IF(AJ59="","",IF($B$56=0,"",IFERROR(Y61*AJ59,"")))</f>
        <v/>
      </c>
      <c r="AQ61" s="256"/>
      <c r="AR61" s="256"/>
      <c r="AS61" s="256"/>
      <c r="AT61" s="256"/>
      <c r="AU61" s="76" t="s">
        <v>37</v>
      </c>
      <c r="AV61" s="440"/>
      <c r="AW61" s="441"/>
      <c r="AX61" s="441"/>
      <c r="AY61" s="441"/>
      <c r="AZ61" s="441"/>
      <c r="BA61" s="442"/>
      <c r="BB61" s="272"/>
      <c r="BE61" s="30"/>
      <c r="BM61" s="273"/>
      <c r="BN61" s="273"/>
      <c r="BO61" s="273"/>
      <c r="BP61" s="307"/>
      <c r="BQ61" s="281"/>
      <c r="BR61" s="255"/>
      <c r="BS61" s="276"/>
      <c r="BT61" s="255"/>
      <c r="BU61" s="255"/>
      <c r="BV61" s="255"/>
      <c r="BZ61" s="23"/>
      <c r="CA61" s="23"/>
      <c r="CT61" s="74"/>
      <c r="CU61" s="74"/>
      <c r="CV61" s="74"/>
      <c r="CW61" s="74"/>
      <c r="CX61" s="74"/>
      <c r="CY61" s="74"/>
      <c r="CZ61" s="74"/>
      <c r="DA61" s="74"/>
      <c r="DB61" s="74"/>
      <c r="DC61" s="74"/>
      <c r="DD61" s="74"/>
      <c r="DE61" s="74"/>
      <c r="DF61" s="74"/>
      <c r="DG61" s="74"/>
      <c r="DH61" s="74"/>
      <c r="DI61" s="74"/>
      <c r="DJ61" s="74"/>
      <c r="DK61" s="74"/>
      <c r="DL61" s="74"/>
      <c r="DM61" s="74"/>
      <c r="DN61" s="74"/>
      <c r="DO61" s="74"/>
      <c r="DP61" s="74"/>
      <c r="DQ61" s="74"/>
      <c r="DR61" s="74"/>
      <c r="DS61" s="74"/>
      <c r="DT61" s="74"/>
      <c r="DU61" s="74"/>
      <c r="DV61" s="74"/>
      <c r="DW61" s="74"/>
      <c r="DX61" s="74"/>
      <c r="DY61" s="74"/>
      <c r="DZ61" s="74"/>
      <c r="EA61" s="74"/>
      <c r="EB61" s="74"/>
      <c r="EC61" s="74"/>
      <c r="ED61" s="74"/>
      <c r="EE61" s="74"/>
      <c r="EF61" s="74"/>
      <c r="EG61" s="74"/>
      <c r="EH61" s="74"/>
      <c r="EI61" s="74"/>
      <c r="EJ61" s="74"/>
      <c r="EK61" s="74"/>
      <c r="EL61" s="74"/>
    </row>
    <row r="62" spans="1:142" ht="11.15" customHeight="1">
      <c r="A62" s="284"/>
      <c r="B62" s="443">
        <f>IF($B$56=0,BR62,IF($B$56=0.5,BT62,IF($B$56=1,"","")))</f>
        <v>0</v>
      </c>
      <c r="C62" s="444"/>
      <c r="D62" s="444"/>
      <c r="E62" s="444"/>
      <c r="F62" s="444"/>
      <c r="G62" s="445"/>
      <c r="H62" s="285" t="str">
        <f>IFERROR(BP62,"")</f>
        <v/>
      </c>
      <c r="I62" s="286"/>
      <c r="J62" s="286"/>
      <c r="K62" s="286"/>
      <c r="L62" s="286"/>
      <c r="M62" s="286"/>
      <c r="N62" s="286"/>
      <c r="O62" s="286"/>
      <c r="P62" s="286"/>
      <c r="Q62" s="286"/>
      <c r="R62" s="286"/>
      <c r="S62" s="286"/>
      <c r="T62" s="286"/>
      <c r="U62" s="286"/>
      <c r="V62" s="286"/>
      <c r="W62" s="287"/>
      <c r="X62" s="260" t="str">
        <f t="shared" ref="X62" si="0">IF($H62="","",IF($B$56=0,BQ62,IF($B$56=0.5,BS62,IF($B$56=1,BU62,""))))</f>
        <v/>
      </c>
      <c r="Y62" s="261"/>
      <c r="Z62" s="261"/>
      <c r="AA62" s="261"/>
      <c r="AB62" s="261"/>
      <c r="AC62" s="261"/>
      <c r="AD62" s="261"/>
      <c r="AE62" s="285" t="str">
        <f t="shared" ref="AE62" si="1">IF($H62="","",IF(BQ62=0,0,BV62))</f>
        <v/>
      </c>
      <c r="AF62" s="286"/>
      <c r="AG62" s="286"/>
      <c r="AH62" s="286"/>
      <c r="AI62" s="287"/>
      <c r="AJ62" s="452"/>
      <c r="AK62" s="453"/>
      <c r="AL62" s="453"/>
      <c r="AM62" s="453"/>
      <c r="AN62" s="454"/>
      <c r="AO62" s="257" t="str">
        <f t="shared" ref="AO62" si="2">IF(AJ62="","",IFERROR(X62*AJ62,""))</f>
        <v/>
      </c>
      <c r="AP62" s="258"/>
      <c r="AQ62" s="258"/>
      <c r="AR62" s="258"/>
      <c r="AS62" s="258"/>
      <c r="AT62" s="258"/>
      <c r="AU62" s="259"/>
      <c r="AV62" s="434"/>
      <c r="AW62" s="435"/>
      <c r="AX62" s="435"/>
      <c r="AY62" s="435"/>
      <c r="AZ62" s="435"/>
      <c r="BA62" s="436"/>
      <c r="BB62" s="272"/>
      <c r="BE62" s="77"/>
      <c r="BM62" s="273">
        <v>2</v>
      </c>
      <c r="BN62" s="273"/>
      <c r="BO62" s="273"/>
      <c r="BP62" s="311" t="e">
        <f>VLOOKUP(BM62,試験項目一覧!I:J,2,FALSE)</f>
        <v>#N/A</v>
      </c>
      <c r="BQ62" s="312">
        <f>IFERROR(VLOOKUP(BP62,試験項目一覧!C:F,2,FALSE),0)</f>
        <v>0</v>
      </c>
      <c r="BR62" s="310">
        <f>IFERROR(VLOOKUP(BP62,試験項目一覧!C:F,3,FALSE),0)</f>
        <v>0</v>
      </c>
      <c r="BS62" s="309">
        <f>IFERROR(VLOOKUP(BP62,試験項目一覧!C:F,4,FALSE),0)</f>
        <v>0</v>
      </c>
      <c r="BT62" s="310">
        <f>IFERROR(VLOOKUP(BP62,試験項目一覧!C:F,5,FALSE),0)</f>
        <v>0</v>
      </c>
      <c r="BU62" s="310">
        <v>0</v>
      </c>
      <c r="BV62" s="310">
        <f>IFERROR(VLOOKUP(BP62,試験項目一覧!C:F,6,FALSE),0)</f>
        <v>0</v>
      </c>
      <c r="BZ62" s="23"/>
      <c r="CA62" s="23"/>
      <c r="CT62" s="74"/>
      <c r="CU62" s="74"/>
      <c r="CV62" s="74"/>
      <c r="CW62" s="74"/>
      <c r="CX62" s="74"/>
      <c r="CY62" s="74"/>
      <c r="CZ62" s="74"/>
      <c r="DA62" s="74"/>
      <c r="DB62" s="74"/>
      <c r="DC62" s="74"/>
      <c r="DD62" s="74"/>
      <c r="DE62" s="74"/>
      <c r="DF62" s="74"/>
      <c r="DG62" s="74"/>
      <c r="DH62" s="74"/>
      <c r="DI62" s="74"/>
      <c r="DJ62" s="74"/>
      <c r="DK62" s="74"/>
      <c r="DL62" s="74"/>
      <c r="DM62" s="74"/>
      <c r="DN62" s="74"/>
      <c r="DO62" s="74"/>
      <c r="DP62" s="74"/>
      <c r="DQ62" s="74"/>
      <c r="DR62" s="74"/>
      <c r="DS62" s="74"/>
      <c r="DT62" s="74"/>
      <c r="DU62" s="74"/>
      <c r="DV62" s="74"/>
      <c r="DW62" s="74"/>
      <c r="DX62" s="74"/>
      <c r="DY62" s="74"/>
      <c r="DZ62" s="74"/>
      <c r="EA62" s="74"/>
      <c r="EB62" s="74"/>
      <c r="EC62" s="74"/>
      <c r="ED62" s="74"/>
      <c r="EE62" s="74"/>
      <c r="EF62" s="74"/>
      <c r="EG62" s="74"/>
      <c r="EH62" s="74"/>
      <c r="EI62" s="74"/>
      <c r="EJ62" s="74"/>
      <c r="EK62" s="74"/>
      <c r="EL62" s="74"/>
    </row>
    <row r="63" spans="1:142" ht="11.15" customHeight="1">
      <c r="A63" s="284"/>
      <c r="B63" s="446"/>
      <c r="C63" s="447"/>
      <c r="D63" s="447"/>
      <c r="E63" s="447"/>
      <c r="F63" s="447"/>
      <c r="G63" s="448"/>
      <c r="H63" s="288"/>
      <c r="I63" s="289"/>
      <c r="J63" s="289"/>
      <c r="K63" s="289"/>
      <c r="L63" s="289"/>
      <c r="M63" s="289"/>
      <c r="N63" s="289"/>
      <c r="O63" s="289"/>
      <c r="P63" s="289"/>
      <c r="Q63" s="289"/>
      <c r="R63" s="289"/>
      <c r="S63" s="289"/>
      <c r="T63" s="289"/>
      <c r="U63" s="289"/>
      <c r="V63" s="289"/>
      <c r="W63" s="290"/>
      <c r="X63" s="260"/>
      <c r="Y63" s="261"/>
      <c r="Z63" s="261"/>
      <c r="AA63" s="261"/>
      <c r="AB63" s="261"/>
      <c r="AC63" s="261"/>
      <c r="AD63" s="261"/>
      <c r="AE63" s="288"/>
      <c r="AF63" s="289"/>
      <c r="AG63" s="289"/>
      <c r="AH63" s="289"/>
      <c r="AI63" s="290"/>
      <c r="AJ63" s="455"/>
      <c r="AK63" s="456"/>
      <c r="AL63" s="456"/>
      <c r="AM63" s="456"/>
      <c r="AN63" s="457"/>
      <c r="AO63" s="260"/>
      <c r="AP63" s="261"/>
      <c r="AQ63" s="261"/>
      <c r="AR63" s="261"/>
      <c r="AS63" s="261"/>
      <c r="AT63" s="261"/>
      <c r="AU63" s="262"/>
      <c r="AV63" s="437"/>
      <c r="AW63" s="438"/>
      <c r="AX63" s="438"/>
      <c r="AY63" s="438"/>
      <c r="AZ63" s="438"/>
      <c r="BA63" s="439"/>
      <c r="BB63" s="272"/>
      <c r="BE63" s="77"/>
      <c r="BM63" s="273"/>
      <c r="BN63" s="273"/>
      <c r="BO63" s="273"/>
      <c r="BP63" s="306"/>
      <c r="BQ63" s="312"/>
      <c r="BR63" s="310"/>
      <c r="BS63" s="309"/>
      <c r="BT63" s="310"/>
      <c r="BU63" s="310"/>
      <c r="BV63" s="310"/>
      <c r="BZ63" s="23"/>
      <c r="CA63" s="23"/>
      <c r="CT63" s="74"/>
      <c r="CU63" s="74"/>
      <c r="CV63" s="74"/>
      <c r="CW63" s="74"/>
      <c r="CX63" s="74"/>
      <c r="CY63" s="74"/>
      <c r="CZ63" s="74"/>
      <c r="DA63" s="74"/>
      <c r="DB63" s="74"/>
      <c r="DC63" s="74"/>
      <c r="DD63" s="74"/>
      <c r="DE63" s="74"/>
      <c r="DF63" s="74"/>
      <c r="DG63" s="74"/>
      <c r="DH63" s="74"/>
      <c r="DI63" s="74"/>
      <c r="DJ63" s="74"/>
      <c r="DK63" s="74"/>
      <c r="DL63" s="74"/>
      <c r="DM63" s="74"/>
      <c r="DN63" s="74"/>
      <c r="DO63" s="74"/>
      <c r="DP63" s="74"/>
      <c r="DQ63" s="74"/>
      <c r="DR63" s="74"/>
      <c r="DS63" s="74"/>
      <c r="DT63" s="74"/>
      <c r="DU63" s="74"/>
      <c r="DV63" s="74"/>
      <c r="DW63" s="74"/>
      <c r="DX63" s="74"/>
      <c r="DY63" s="74"/>
      <c r="DZ63" s="74"/>
      <c r="EA63" s="74"/>
      <c r="EB63" s="74"/>
      <c r="EC63" s="74"/>
      <c r="ED63" s="74"/>
      <c r="EE63" s="74"/>
      <c r="EF63" s="74"/>
      <c r="EG63" s="74"/>
      <c r="EH63" s="74"/>
      <c r="EI63" s="74"/>
      <c r="EJ63" s="74"/>
      <c r="EK63" s="74"/>
      <c r="EL63" s="74"/>
    </row>
    <row r="64" spans="1:142" ht="11.15" customHeight="1">
      <c r="A64" s="284"/>
      <c r="B64" s="449"/>
      <c r="C64" s="450"/>
      <c r="D64" s="450"/>
      <c r="E64" s="450"/>
      <c r="F64" s="450"/>
      <c r="G64" s="451"/>
      <c r="H64" s="291"/>
      <c r="I64" s="292"/>
      <c r="J64" s="292"/>
      <c r="K64" s="292"/>
      <c r="L64" s="292"/>
      <c r="M64" s="292"/>
      <c r="N64" s="292"/>
      <c r="O64" s="292"/>
      <c r="P64" s="292"/>
      <c r="Q64" s="292"/>
      <c r="R64" s="292"/>
      <c r="S64" s="292"/>
      <c r="T64" s="292"/>
      <c r="U64" s="292"/>
      <c r="V64" s="292"/>
      <c r="W64" s="293"/>
      <c r="X64" s="75" t="s">
        <v>36</v>
      </c>
      <c r="Y64" s="256" t="str">
        <f t="shared" ref="Y64" si="3">IF($H62="","",IF($B$56=0,"",BQ62))</f>
        <v/>
      </c>
      <c r="Z64" s="256"/>
      <c r="AA64" s="256"/>
      <c r="AB64" s="256"/>
      <c r="AC64" s="256"/>
      <c r="AD64" s="76" t="s">
        <v>37</v>
      </c>
      <c r="AE64" s="291"/>
      <c r="AF64" s="292"/>
      <c r="AG64" s="292"/>
      <c r="AH64" s="292"/>
      <c r="AI64" s="293"/>
      <c r="AJ64" s="458"/>
      <c r="AK64" s="459"/>
      <c r="AL64" s="459"/>
      <c r="AM64" s="459"/>
      <c r="AN64" s="460"/>
      <c r="AO64" s="75" t="s">
        <v>36</v>
      </c>
      <c r="AP64" s="256" t="str">
        <f t="shared" ref="AP64" si="4">IF(AJ62="","",IF($B$56=0,"",IFERROR(Y64*AJ62,"")))</f>
        <v/>
      </c>
      <c r="AQ64" s="256"/>
      <c r="AR64" s="256"/>
      <c r="AS64" s="256"/>
      <c r="AT64" s="256"/>
      <c r="AU64" s="76" t="s">
        <v>37</v>
      </c>
      <c r="AV64" s="440"/>
      <c r="AW64" s="441"/>
      <c r="AX64" s="441"/>
      <c r="AY64" s="441"/>
      <c r="AZ64" s="441"/>
      <c r="BA64" s="442"/>
      <c r="BB64" s="272"/>
      <c r="BE64" s="77"/>
      <c r="BM64" s="273"/>
      <c r="BN64" s="273"/>
      <c r="BO64" s="273"/>
      <c r="BP64" s="307"/>
      <c r="BQ64" s="312"/>
      <c r="BR64" s="310"/>
      <c r="BS64" s="309"/>
      <c r="BT64" s="310"/>
      <c r="BU64" s="310"/>
      <c r="BV64" s="310"/>
      <c r="BZ64" s="23"/>
      <c r="CA64" s="23"/>
      <c r="CN64" s="78"/>
      <c r="CO64" s="308"/>
      <c r="CP64" s="308"/>
      <c r="CQ64" s="308"/>
      <c r="CR64" s="308"/>
      <c r="CS64" s="308"/>
      <c r="CT64" s="74"/>
      <c r="CU64" s="74"/>
      <c r="CV64" s="74"/>
      <c r="CW64" s="74"/>
      <c r="CX64" s="74"/>
      <c r="CY64" s="74"/>
      <c r="CZ64" s="74"/>
      <c r="DA64" s="74"/>
      <c r="DB64" s="74"/>
      <c r="DC64" s="74"/>
      <c r="DD64" s="74"/>
      <c r="DE64" s="74"/>
      <c r="DF64" s="74"/>
      <c r="DG64" s="74"/>
      <c r="DH64" s="74"/>
      <c r="DI64" s="74"/>
      <c r="DJ64" s="74"/>
      <c r="DK64" s="74"/>
      <c r="DL64" s="74"/>
      <c r="DM64" s="74"/>
      <c r="DN64" s="74"/>
      <c r="DO64" s="74"/>
      <c r="DP64" s="74"/>
      <c r="DQ64" s="74"/>
      <c r="DR64" s="74"/>
      <c r="DS64" s="74"/>
      <c r="DT64" s="74"/>
      <c r="DU64" s="74"/>
      <c r="DV64" s="74"/>
      <c r="DW64" s="74"/>
      <c r="DX64" s="74"/>
      <c r="DY64" s="74"/>
      <c r="DZ64" s="74"/>
      <c r="EA64" s="74"/>
      <c r="EB64" s="74"/>
      <c r="EC64" s="74"/>
      <c r="ED64" s="74"/>
      <c r="EE64" s="74"/>
      <c r="EF64" s="74"/>
      <c r="EG64" s="74"/>
      <c r="EH64" s="74"/>
      <c r="EI64" s="74"/>
      <c r="EJ64" s="74"/>
      <c r="EK64" s="74"/>
      <c r="EL64" s="74"/>
    </row>
    <row r="65" spans="1:145" ht="11.15" customHeight="1">
      <c r="A65" s="284"/>
      <c r="B65" s="443">
        <f>IF($B$56=0,BR65,IF($B$56=0.5,BT65,IF($B$56=1,"","")))</f>
        <v>0</v>
      </c>
      <c r="C65" s="444"/>
      <c r="D65" s="444"/>
      <c r="E65" s="444"/>
      <c r="F65" s="444"/>
      <c r="G65" s="445"/>
      <c r="H65" s="285" t="str">
        <f>IFERROR(BP65,"")</f>
        <v/>
      </c>
      <c r="I65" s="286"/>
      <c r="J65" s="286"/>
      <c r="K65" s="286"/>
      <c r="L65" s="286"/>
      <c r="M65" s="286"/>
      <c r="N65" s="286"/>
      <c r="O65" s="286"/>
      <c r="P65" s="286"/>
      <c r="Q65" s="286"/>
      <c r="R65" s="286"/>
      <c r="S65" s="286"/>
      <c r="T65" s="286"/>
      <c r="U65" s="286"/>
      <c r="V65" s="286"/>
      <c r="W65" s="287"/>
      <c r="X65" s="260" t="str">
        <f t="shared" ref="X65" si="5">IF($H65="","",IF($B$56=0,BQ65,IF($B$56=0.5,BS65,IF($B$56=1,BU65,""))))</f>
        <v/>
      </c>
      <c r="Y65" s="261"/>
      <c r="Z65" s="261"/>
      <c r="AA65" s="261"/>
      <c r="AB65" s="261"/>
      <c r="AC65" s="261"/>
      <c r="AD65" s="261"/>
      <c r="AE65" s="285" t="str">
        <f t="shared" ref="AE65" si="6">IF($H65="","",IF(BQ65=0,0,BV65))</f>
        <v/>
      </c>
      <c r="AF65" s="286"/>
      <c r="AG65" s="286"/>
      <c r="AH65" s="286"/>
      <c r="AI65" s="287"/>
      <c r="AJ65" s="452"/>
      <c r="AK65" s="453"/>
      <c r="AL65" s="453"/>
      <c r="AM65" s="453"/>
      <c r="AN65" s="454"/>
      <c r="AO65" s="257" t="str">
        <f t="shared" ref="AO65" si="7">IF(AJ65="","",IFERROR(X65*AJ65,""))</f>
        <v/>
      </c>
      <c r="AP65" s="258"/>
      <c r="AQ65" s="258"/>
      <c r="AR65" s="258"/>
      <c r="AS65" s="258"/>
      <c r="AT65" s="258"/>
      <c r="AU65" s="259"/>
      <c r="AV65" s="434"/>
      <c r="AW65" s="435"/>
      <c r="AX65" s="435"/>
      <c r="AY65" s="435"/>
      <c r="AZ65" s="435"/>
      <c r="BA65" s="436"/>
      <c r="BB65" s="272"/>
      <c r="BE65" s="79"/>
      <c r="BM65" s="273">
        <v>3</v>
      </c>
      <c r="BN65" s="273"/>
      <c r="BO65" s="273"/>
      <c r="BP65" s="311" t="e">
        <f>VLOOKUP(BM65,試験項目一覧!I:J,2,FALSE)</f>
        <v>#N/A</v>
      </c>
      <c r="BQ65" s="312">
        <f>IFERROR(VLOOKUP(BP65,試験項目一覧!C:F,2,FALSE),0)</f>
        <v>0</v>
      </c>
      <c r="BR65" s="310">
        <f>IFERROR(VLOOKUP(BP65,試験項目一覧!C:F,3,FALSE),0)</f>
        <v>0</v>
      </c>
      <c r="BS65" s="309">
        <f>IFERROR(VLOOKUP(BP65,試験項目一覧!C:F,4,FALSE),0)</f>
        <v>0</v>
      </c>
      <c r="BT65" s="310">
        <f>IFERROR(VLOOKUP(BP65,試験項目一覧!C:F,5,FALSE),0)</f>
        <v>0</v>
      </c>
      <c r="BU65" s="310">
        <v>0</v>
      </c>
      <c r="BV65" s="310">
        <f>IFERROR(VLOOKUP(BP65,試験項目一覧!C:F,6,FALSE),0)</f>
        <v>0</v>
      </c>
      <c r="BZ65" s="23"/>
      <c r="CA65" s="23"/>
      <c r="CN65" s="78"/>
      <c r="CO65" s="308"/>
      <c r="CP65" s="308"/>
      <c r="CQ65" s="308"/>
      <c r="CR65" s="308"/>
      <c r="CS65" s="308"/>
      <c r="CT65" s="74"/>
      <c r="CU65" s="74"/>
      <c r="CV65" s="74"/>
      <c r="CW65" s="74"/>
      <c r="CX65" s="74"/>
      <c r="CY65" s="74"/>
      <c r="CZ65" s="74"/>
      <c r="DA65" s="74"/>
      <c r="DB65" s="74"/>
      <c r="DC65" s="74"/>
      <c r="DD65" s="74"/>
      <c r="DE65" s="74"/>
      <c r="DF65" s="74"/>
      <c r="DG65" s="74"/>
      <c r="DH65" s="74"/>
      <c r="DI65" s="74"/>
      <c r="DJ65" s="74"/>
      <c r="DK65" s="74"/>
      <c r="DL65" s="74"/>
      <c r="DM65" s="74"/>
      <c r="DN65" s="74"/>
      <c r="DO65" s="74"/>
      <c r="DP65" s="74"/>
      <c r="DQ65" s="74"/>
      <c r="DR65" s="74"/>
      <c r="DS65" s="74"/>
      <c r="DT65" s="74"/>
      <c r="DU65" s="74"/>
      <c r="DV65" s="74"/>
      <c r="DW65" s="74"/>
      <c r="DX65" s="74"/>
      <c r="DY65" s="74"/>
      <c r="DZ65" s="74"/>
      <c r="EA65" s="74"/>
      <c r="EB65" s="74"/>
      <c r="EC65" s="74"/>
      <c r="ED65" s="74"/>
      <c r="EE65" s="74"/>
      <c r="EF65" s="74"/>
      <c r="EG65" s="74"/>
      <c r="EH65" s="74"/>
      <c r="EI65" s="74"/>
      <c r="EJ65" s="74"/>
      <c r="EK65" s="74"/>
      <c r="EL65" s="74"/>
    </row>
    <row r="66" spans="1:145" ht="11.15" customHeight="1">
      <c r="A66" s="284"/>
      <c r="B66" s="446"/>
      <c r="C66" s="447"/>
      <c r="D66" s="447"/>
      <c r="E66" s="447"/>
      <c r="F66" s="447"/>
      <c r="G66" s="448"/>
      <c r="H66" s="288"/>
      <c r="I66" s="289"/>
      <c r="J66" s="289"/>
      <c r="K66" s="289"/>
      <c r="L66" s="289"/>
      <c r="M66" s="289"/>
      <c r="N66" s="289"/>
      <c r="O66" s="289"/>
      <c r="P66" s="289"/>
      <c r="Q66" s="289"/>
      <c r="R66" s="289"/>
      <c r="S66" s="289"/>
      <c r="T66" s="289"/>
      <c r="U66" s="289"/>
      <c r="V66" s="289"/>
      <c r="W66" s="290"/>
      <c r="X66" s="260"/>
      <c r="Y66" s="261"/>
      <c r="Z66" s="261"/>
      <c r="AA66" s="261"/>
      <c r="AB66" s="261"/>
      <c r="AC66" s="261"/>
      <c r="AD66" s="261"/>
      <c r="AE66" s="288"/>
      <c r="AF66" s="289"/>
      <c r="AG66" s="289"/>
      <c r="AH66" s="289"/>
      <c r="AI66" s="290"/>
      <c r="AJ66" s="455"/>
      <c r="AK66" s="456"/>
      <c r="AL66" s="456"/>
      <c r="AM66" s="456"/>
      <c r="AN66" s="457"/>
      <c r="AO66" s="260"/>
      <c r="AP66" s="261"/>
      <c r="AQ66" s="261"/>
      <c r="AR66" s="261"/>
      <c r="AS66" s="261"/>
      <c r="AT66" s="261"/>
      <c r="AU66" s="262"/>
      <c r="AV66" s="437"/>
      <c r="AW66" s="438"/>
      <c r="AX66" s="438"/>
      <c r="AY66" s="438"/>
      <c r="AZ66" s="438"/>
      <c r="BA66" s="439"/>
      <c r="BB66" s="272"/>
      <c r="BE66" s="79"/>
      <c r="BM66" s="273"/>
      <c r="BN66" s="273"/>
      <c r="BO66" s="273"/>
      <c r="BP66" s="306"/>
      <c r="BQ66" s="312"/>
      <c r="BR66" s="310"/>
      <c r="BS66" s="309"/>
      <c r="BT66" s="310"/>
      <c r="BU66" s="310"/>
      <c r="BV66" s="310"/>
      <c r="BZ66" s="23"/>
      <c r="CA66" s="23"/>
      <c r="CN66" s="78"/>
      <c r="CO66" s="308"/>
      <c r="CP66" s="308"/>
      <c r="CQ66" s="308"/>
      <c r="CR66" s="308"/>
      <c r="CS66" s="308"/>
      <c r="CT66" s="74"/>
      <c r="CU66" s="74"/>
      <c r="CV66" s="74"/>
      <c r="CW66" s="74"/>
      <c r="CX66" s="74"/>
      <c r="CY66" s="74"/>
      <c r="CZ66" s="74"/>
      <c r="DA66" s="74"/>
      <c r="DB66" s="74"/>
      <c r="DC66" s="74"/>
      <c r="DD66" s="74"/>
      <c r="DE66" s="74"/>
      <c r="DF66" s="74"/>
      <c r="DG66" s="74"/>
      <c r="DH66" s="74"/>
      <c r="DI66" s="74"/>
      <c r="DJ66" s="74"/>
      <c r="DK66" s="74"/>
      <c r="DL66" s="74"/>
      <c r="DM66" s="74"/>
      <c r="DN66" s="74"/>
      <c r="DO66" s="74"/>
      <c r="DP66" s="74"/>
      <c r="DQ66" s="74"/>
      <c r="DR66" s="74"/>
      <c r="DS66" s="74"/>
      <c r="DT66" s="74"/>
      <c r="DU66" s="74"/>
      <c r="DV66" s="74"/>
      <c r="DW66" s="74"/>
      <c r="DX66" s="74"/>
      <c r="DY66" s="74"/>
      <c r="DZ66" s="74"/>
      <c r="EA66" s="74"/>
      <c r="EB66" s="74"/>
      <c r="EC66" s="74"/>
      <c r="ED66" s="74"/>
      <c r="EE66" s="74"/>
      <c r="EF66" s="74"/>
      <c r="EG66" s="74"/>
      <c r="EH66" s="74"/>
      <c r="EI66" s="74"/>
      <c r="EJ66" s="74"/>
      <c r="EK66" s="74"/>
      <c r="EL66" s="74"/>
    </row>
    <row r="67" spans="1:145" ht="11.15" customHeight="1">
      <c r="A67" s="284"/>
      <c r="B67" s="449"/>
      <c r="C67" s="450"/>
      <c r="D67" s="450"/>
      <c r="E67" s="450"/>
      <c r="F67" s="450"/>
      <c r="G67" s="451"/>
      <c r="H67" s="291"/>
      <c r="I67" s="292"/>
      <c r="J67" s="292"/>
      <c r="K67" s="292"/>
      <c r="L67" s="292"/>
      <c r="M67" s="292"/>
      <c r="N67" s="292"/>
      <c r="O67" s="292"/>
      <c r="P67" s="292"/>
      <c r="Q67" s="292"/>
      <c r="R67" s="292"/>
      <c r="S67" s="292"/>
      <c r="T67" s="292"/>
      <c r="U67" s="292"/>
      <c r="V67" s="292"/>
      <c r="W67" s="293"/>
      <c r="X67" s="75" t="s">
        <v>36</v>
      </c>
      <c r="Y67" s="256" t="str">
        <f t="shared" ref="Y67" si="8">IF($H65="","",IF($B$56=0,"",BQ65))</f>
        <v/>
      </c>
      <c r="Z67" s="256"/>
      <c r="AA67" s="256"/>
      <c r="AB67" s="256"/>
      <c r="AC67" s="256"/>
      <c r="AD67" s="76" t="s">
        <v>37</v>
      </c>
      <c r="AE67" s="291"/>
      <c r="AF67" s="292"/>
      <c r="AG67" s="292"/>
      <c r="AH67" s="292"/>
      <c r="AI67" s="293"/>
      <c r="AJ67" s="458"/>
      <c r="AK67" s="459"/>
      <c r="AL67" s="459"/>
      <c r="AM67" s="459"/>
      <c r="AN67" s="460"/>
      <c r="AO67" s="75" t="s">
        <v>36</v>
      </c>
      <c r="AP67" s="256" t="str">
        <f t="shared" ref="AP67" si="9">IF(AJ65="","",IF($B$56=0,"",IFERROR(Y67*AJ65,"")))</f>
        <v/>
      </c>
      <c r="AQ67" s="256"/>
      <c r="AR67" s="256"/>
      <c r="AS67" s="256"/>
      <c r="AT67" s="256"/>
      <c r="AU67" s="76" t="s">
        <v>37</v>
      </c>
      <c r="AV67" s="440"/>
      <c r="AW67" s="441"/>
      <c r="AX67" s="441"/>
      <c r="AY67" s="441"/>
      <c r="AZ67" s="441"/>
      <c r="BA67" s="442"/>
      <c r="BB67" s="272"/>
      <c r="BE67" s="79"/>
      <c r="BM67" s="273"/>
      <c r="BN67" s="273"/>
      <c r="BO67" s="273"/>
      <c r="BP67" s="307"/>
      <c r="BQ67" s="312"/>
      <c r="BR67" s="310"/>
      <c r="BS67" s="309"/>
      <c r="BT67" s="310"/>
      <c r="BU67" s="310"/>
      <c r="BV67" s="310"/>
      <c r="BZ67" s="23"/>
      <c r="CA67" s="23"/>
      <c r="CN67" s="78"/>
      <c r="CO67" s="80"/>
      <c r="CP67" s="80"/>
      <c r="CQ67" s="80"/>
      <c r="CR67" s="80"/>
      <c r="CS67" s="81"/>
      <c r="CT67" s="74"/>
      <c r="CU67" s="74"/>
      <c r="CV67" s="74"/>
      <c r="CW67" s="74"/>
      <c r="CX67" s="74"/>
      <c r="CY67" s="74"/>
      <c r="CZ67" s="74"/>
      <c r="DA67" s="74"/>
      <c r="DB67" s="74"/>
      <c r="DC67" s="74"/>
      <c r="DD67" s="74"/>
      <c r="DE67" s="74"/>
      <c r="DF67" s="74"/>
      <c r="DG67" s="74"/>
      <c r="DH67" s="74"/>
      <c r="DI67" s="74"/>
      <c r="DJ67" s="74"/>
      <c r="DK67" s="74"/>
      <c r="DL67" s="74"/>
      <c r="DM67" s="74"/>
      <c r="DN67" s="74"/>
      <c r="DO67" s="74"/>
      <c r="DP67" s="74"/>
      <c r="DQ67" s="74"/>
      <c r="DR67" s="74"/>
      <c r="DS67" s="74"/>
      <c r="DT67" s="74"/>
      <c r="DU67" s="74"/>
      <c r="DV67" s="74"/>
      <c r="DW67" s="74"/>
      <c r="DX67" s="74"/>
      <c r="DY67" s="74"/>
      <c r="DZ67" s="74"/>
      <c r="EA67" s="74"/>
      <c r="EB67" s="74"/>
      <c r="EC67" s="74"/>
      <c r="ED67" s="74"/>
      <c r="EE67" s="74"/>
      <c r="EF67" s="74"/>
      <c r="EG67" s="74"/>
      <c r="EH67" s="74"/>
      <c r="EI67" s="74"/>
      <c r="EJ67" s="74"/>
      <c r="EK67" s="74"/>
      <c r="EL67" s="74"/>
    </row>
    <row r="68" spans="1:145" ht="11.15" customHeight="1">
      <c r="A68" s="284"/>
      <c r="B68" s="443">
        <f>IF($B$56=0,BR68,IF($B$56=0.5,BT68,IF($B$56=1,"","")))</f>
        <v>0</v>
      </c>
      <c r="C68" s="444"/>
      <c r="D68" s="444"/>
      <c r="E68" s="444"/>
      <c r="F68" s="444"/>
      <c r="G68" s="445"/>
      <c r="H68" s="285" t="str">
        <f t="shared" ref="H68" si="10">IFERROR(BP68,"")</f>
        <v/>
      </c>
      <c r="I68" s="286"/>
      <c r="J68" s="286"/>
      <c r="K68" s="286"/>
      <c r="L68" s="286"/>
      <c r="M68" s="286"/>
      <c r="N68" s="286"/>
      <c r="O68" s="286"/>
      <c r="P68" s="286"/>
      <c r="Q68" s="286"/>
      <c r="R68" s="286"/>
      <c r="S68" s="286"/>
      <c r="T68" s="286"/>
      <c r="U68" s="286"/>
      <c r="V68" s="286"/>
      <c r="W68" s="287"/>
      <c r="X68" s="260" t="str">
        <f t="shared" ref="X68" si="11">IF($H68="","",IF($B$56=0,BQ68,IF($B$56=0.5,BS68,IF($B$56=1,BU68,""))))</f>
        <v/>
      </c>
      <c r="Y68" s="261"/>
      <c r="Z68" s="261"/>
      <c r="AA68" s="261"/>
      <c r="AB68" s="261"/>
      <c r="AC68" s="261"/>
      <c r="AD68" s="261"/>
      <c r="AE68" s="285" t="str">
        <f t="shared" ref="AE68" si="12">IF($H68="","",IF(BQ68=0,0,BV68))</f>
        <v/>
      </c>
      <c r="AF68" s="286"/>
      <c r="AG68" s="286"/>
      <c r="AH68" s="286"/>
      <c r="AI68" s="287"/>
      <c r="AJ68" s="452"/>
      <c r="AK68" s="453"/>
      <c r="AL68" s="453"/>
      <c r="AM68" s="453"/>
      <c r="AN68" s="454"/>
      <c r="AO68" s="257" t="str">
        <f t="shared" ref="AO68" si="13">IF(AJ68="","",IFERROR(X68*AJ68,""))</f>
        <v/>
      </c>
      <c r="AP68" s="258"/>
      <c r="AQ68" s="258"/>
      <c r="AR68" s="258"/>
      <c r="AS68" s="258"/>
      <c r="AT68" s="258"/>
      <c r="AU68" s="259"/>
      <c r="AV68" s="434"/>
      <c r="AW68" s="435"/>
      <c r="AX68" s="435"/>
      <c r="AY68" s="435"/>
      <c r="AZ68" s="435"/>
      <c r="BA68" s="436"/>
      <c r="BB68" s="272"/>
      <c r="BE68" s="79"/>
      <c r="BM68" s="273">
        <v>4</v>
      </c>
      <c r="BN68" s="273"/>
      <c r="BO68" s="273"/>
      <c r="BP68" s="311" t="e">
        <f>VLOOKUP(BM68,試験項目一覧!I:J,2,FALSE)</f>
        <v>#N/A</v>
      </c>
      <c r="BQ68" s="312">
        <f>IFERROR(VLOOKUP(BP68,試験項目一覧!C:F,2,FALSE),0)</f>
        <v>0</v>
      </c>
      <c r="BR68" s="310">
        <f>IFERROR(VLOOKUP(BP68,試験項目一覧!C:F,3,FALSE),0)</f>
        <v>0</v>
      </c>
      <c r="BS68" s="309">
        <f>IFERROR(VLOOKUP(BP68,試験項目一覧!C:F,4,FALSE),0)</f>
        <v>0</v>
      </c>
      <c r="BT68" s="310">
        <f>IFERROR(VLOOKUP(BP68,試験項目一覧!C:F,5,FALSE),0)</f>
        <v>0</v>
      </c>
      <c r="BU68" s="310">
        <v>0</v>
      </c>
      <c r="BV68" s="310">
        <f>IFERROR(VLOOKUP(BP68,試験項目一覧!C:F,6,FALSE),0)</f>
        <v>0</v>
      </c>
      <c r="BZ68" s="23"/>
      <c r="CA68" s="23"/>
      <c r="CN68" s="78"/>
      <c r="CO68" s="81"/>
      <c r="CP68" s="81"/>
      <c r="CQ68" s="81"/>
      <c r="CR68" s="81"/>
      <c r="CS68" s="81"/>
      <c r="CT68" s="74"/>
      <c r="CU68" s="74"/>
      <c r="CV68" s="74"/>
      <c r="CW68" s="74"/>
      <c r="CX68" s="74"/>
      <c r="CY68" s="74"/>
      <c r="CZ68" s="74"/>
      <c r="DA68" s="74"/>
      <c r="DB68" s="74"/>
      <c r="DC68" s="74"/>
      <c r="DD68" s="74"/>
      <c r="DE68" s="74"/>
      <c r="DF68" s="74"/>
      <c r="DG68" s="74"/>
      <c r="DH68" s="74"/>
      <c r="DI68" s="74"/>
      <c r="DJ68" s="74"/>
      <c r="DK68" s="74"/>
      <c r="DL68" s="74"/>
      <c r="DM68" s="74"/>
      <c r="DN68" s="74"/>
      <c r="DO68" s="74"/>
      <c r="DP68" s="74"/>
      <c r="DQ68" s="74"/>
      <c r="DR68" s="74"/>
      <c r="DS68" s="74"/>
      <c r="DT68" s="74"/>
      <c r="DU68" s="74"/>
      <c r="DV68" s="74"/>
      <c r="DW68" s="74"/>
      <c r="DX68" s="74"/>
      <c r="DY68" s="74"/>
      <c r="DZ68" s="74"/>
      <c r="EA68" s="74"/>
      <c r="EB68" s="74"/>
      <c r="EC68" s="74"/>
      <c r="ED68" s="74"/>
      <c r="EE68" s="74"/>
      <c r="EF68" s="74"/>
      <c r="EG68" s="74"/>
      <c r="EH68" s="74"/>
      <c r="EI68" s="74"/>
      <c r="EJ68" s="74"/>
      <c r="EK68" s="74"/>
      <c r="EL68" s="74"/>
    </row>
    <row r="69" spans="1:145" ht="10.5" customHeight="1">
      <c r="A69" s="284"/>
      <c r="B69" s="446"/>
      <c r="C69" s="447"/>
      <c r="D69" s="447"/>
      <c r="E69" s="447"/>
      <c r="F69" s="447"/>
      <c r="G69" s="448"/>
      <c r="H69" s="288"/>
      <c r="I69" s="289"/>
      <c r="J69" s="289"/>
      <c r="K69" s="289"/>
      <c r="L69" s="289"/>
      <c r="M69" s="289"/>
      <c r="N69" s="289"/>
      <c r="O69" s="289"/>
      <c r="P69" s="289"/>
      <c r="Q69" s="289"/>
      <c r="R69" s="289"/>
      <c r="S69" s="289"/>
      <c r="T69" s="289"/>
      <c r="U69" s="289"/>
      <c r="V69" s="289"/>
      <c r="W69" s="290"/>
      <c r="X69" s="260"/>
      <c r="Y69" s="261"/>
      <c r="Z69" s="261"/>
      <c r="AA69" s="261"/>
      <c r="AB69" s="261"/>
      <c r="AC69" s="261"/>
      <c r="AD69" s="261"/>
      <c r="AE69" s="288"/>
      <c r="AF69" s="289"/>
      <c r="AG69" s="289"/>
      <c r="AH69" s="289"/>
      <c r="AI69" s="290"/>
      <c r="AJ69" s="455"/>
      <c r="AK69" s="456"/>
      <c r="AL69" s="456"/>
      <c r="AM69" s="456"/>
      <c r="AN69" s="457"/>
      <c r="AO69" s="260"/>
      <c r="AP69" s="261"/>
      <c r="AQ69" s="261"/>
      <c r="AR69" s="261"/>
      <c r="AS69" s="261"/>
      <c r="AT69" s="261"/>
      <c r="AU69" s="262"/>
      <c r="AV69" s="437"/>
      <c r="AW69" s="438"/>
      <c r="AX69" s="438"/>
      <c r="AY69" s="438"/>
      <c r="AZ69" s="438"/>
      <c r="BA69" s="439"/>
      <c r="BB69" s="272"/>
      <c r="BE69" s="79"/>
      <c r="BM69" s="273"/>
      <c r="BN69" s="273"/>
      <c r="BO69" s="273"/>
      <c r="BP69" s="306"/>
      <c r="BQ69" s="312"/>
      <c r="BR69" s="310"/>
      <c r="BS69" s="309"/>
      <c r="BT69" s="310"/>
      <c r="BU69" s="310"/>
      <c r="BV69" s="310"/>
      <c r="BZ69" s="23"/>
      <c r="CA69" s="23"/>
      <c r="CN69" s="78"/>
      <c r="CO69" s="81"/>
      <c r="CP69" s="81"/>
      <c r="CQ69" s="81"/>
      <c r="CR69" s="81"/>
      <c r="CS69" s="81"/>
      <c r="CT69" s="74"/>
      <c r="CU69" s="74"/>
      <c r="CV69" s="74"/>
      <c r="CW69" s="74"/>
      <c r="CX69" s="74"/>
      <c r="CY69" s="74"/>
      <c r="CZ69" s="74"/>
      <c r="DA69" s="74"/>
      <c r="DB69" s="74"/>
      <c r="DC69" s="74"/>
      <c r="DD69" s="74"/>
      <c r="DE69" s="74"/>
      <c r="DF69" s="74"/>
      <c r="DG69" s="74"/>
      <c r="DH69" s="74"/>
      <c r="DI69" s="74"/>
      <c r="DJ69" s="74"/>
      <c r="DK69" s="74"/>
      <c r="DL69" s="74"/>
      <c r="DM69" s="74"/>
      <c r="DN69" s="74"/>
      <c r="DO69" s="74"/>
      <c r="DP69" s="74"/>
      <c r="DQ69" s="74"/>
      <c r="DR69" s="74"/>
      <c r="DS69" s="74"/>
      <c r="DT69" s="74"/>
      <c r="DU69" s="74"/>
      <c r="DV69" s="74"/>
      <c r="DW69" s="74"/>
      <c r="DX69" s="74"/>
      <c r="DY69" s="74"/>
      <c r="DZ69" s="74"/>
      <c r="EA69" s="74"/>
      <c r="EB69" s="74"/>
      <c r="EC69" s="74"/>
      <c r="ED69" s="74"/>
      <c r="EE69" s="74"/>
      <c r="EF69" s="74"/>
      <c r="EG69" s="74"/>
      <c r="EH69" s="74"/>
      <c r="EI69" s="74"/>
      <c r="EJ69" s="74"/>
      <c r="EK69" s="74"/>
      <c r="EL69" s="74"/>
    </row>
    <row r="70" spans="1:145" ht="12" customHeight="1">
      <c r="A70" s="284"/>
      <c r="B70" s="449"/>
      <c r="C70" s="450"/>
      <c r="D70" s="450"/>
      <c r="E70" s="450"/>
      <c r="F70" s="450"/>
      <c r="G70" s="451"/>
      <c r="H70" s="291"/>
      <c r="I70" s="292"/>
      <c r="J70" s="292"/>
      <c r="K70" s="292"/>
      <c r="L70" s="292"/>
      <c r="M70" s="292"/>
      <c r="N70" s="292"/>
      <c r="O70" s="292"/>
      <c r="P70" s="292"/>
      <c r="Q70" s="292"/>
      <c r="R70" s="292"/>
      <c r="S70" s="292"/>
      <c r="T70" s="292"/>
      <c r="U70" s="292"/>
      <c r="V70" s="292"/>
      <c r="W70" s="293"/>
      <c r="X70" s="75" t="s">
        <v>36</v>
      </c>
      <c r="Y70" s="256" t="str">
        <f t="shared" ref="Y70" si="14">IF($H68="","",IF($B$56=0,"",BQ68))</f>
        <v/>
      </c>
      <c r="Z70" s="256"/>
      <c r="AA70" s="256"/>
      <c r="AB70" s="256"/>
      <c r="AC70" s="256"/>
      <c r="AD70" s="76" t="s">
        <v>37</v>
      </c>
      <c r="AE70" s="291"/>
      <c r="AF70" s="292"/>
      <c r="AG70" s="292"/>
      <c r="AH70" s="292"/>
      <c r="AI70" s="293"/>
      <c r="AJ70" s="458"/>
      <c r="AK70" s="459"/>
      <c r="AL70" s="459"/>
      <c r="AM70" s="459"/>
      <c r="AN70" s="460"/>
      <c r="AO70" s="75" t="s">
        <v>36</v>
      </c>
      <c r="AP70" s="256" t="str">
        <f t="shared" ref="AP70" si="15">IF(AJ68="","",IF($B$56=0,"",IFERROR(Y70*AJ68,"")))</f>
        <v/>
      </c>
      <c r="AQ70" s="256"/>
      <c r="AR70" s="256"/>
      <c r="AS70" s="256"/>
      <c r="AT70" s="256"/>
      <c r="AU70" s="76" t="s">
        <v>37</v>
      </c>
      <c r="AV70" s="440"/>
      <c r="AW70" s="441"/>
      <c r="AX70" s="441"/>
      <c r="AY70" s="441"/>
      <c r="AZ70" s="441"/>
      <c r="BA70" s="442"/>
      <c r="BB70" s="272"/>
      <c r="BM70" s="273"/>
      <c r="BN70" s="273"/>
      <c r="BO70" s="273"/>
      <c r="BP70" s="307"/>
      <c r="BQ70" s="312"/>
      <c r="BR70" s="310"/>
      <c r="BS70" s="309"/>
      <c r="BT70" s="310"/>
      <c r="BU70" s="310"/>
      <c r="BV70" s="310"/>
      <c r="BZ70" s="23"/>
      <c r="CA70" s="23"/>
      <c r="CN70" s="78"/>
      <c r="CO70" s="80"/>
      <c r="CP70" s="82"/>
      <c r="CQ70" s="82"/>
      <c r="CR70" s="82"/>
      <c r="CT70" s="74"/>
      <c r="CU70" s="74"/>
      <c r="CV70" s="74"/>
      <c r="CW70" s="74"/>
      <c r="CX70" s="74"/>
      <c r="CY70" s="74"/>
      <c r="CZ70" s="74"/>
      <c r="DA70" s="74"/>
      <c r="DB70" s="74"/>
      <c r="DC70" s="74"/>
      <c r="DD70" s="74"/>
      <c r="DE70" s="74"/>
      <c r="DF70" s="74"/>
      <c r="DG70" s="74"/>
      <c r="DH70" s="74"/>
      <c r="DI70" s="74"/>
      <c r="DJ70" s="74"/>
      <c r="DK70" s="74"/>
      <c r="DL70" s="74"/>
      <c r="DM70" s="74"/>
      <c r="DN70" s="74"/>
      <c r="DO70" s="74"/>
      <c r="DP70" s="74"/>
      <c r="DQ70" s="74"/>
      <c r="DR70" s="74"/>
      <c r="DS70" s="74"/>
      <c r="DT70" s="74"/>
      <c r="DU70" s="74"/>
      <c r="DV70" s="74"/>
      <c r="DW70" s="74"/>
      <c r="DX70" s="74"/>
      <c r="DY70" s="74"/>
      <c r="DZ70" s="74"/>
      <c r="EA70" s="74"/>
      <c r="EB70" s="74"/>
      <c r="EC70" s="74"/>
      <c r="ED70" s="74"/>
      <c r="EE70" s="74"/>
      <c r="EF70" s="74"/>
      <c r="EG70" s="74"/>
      <c r="EH70" s="74"/>
      <c r="EI70" s="74"/>
      <c r="EJ70" s="74"/>
      <c r="EK70" s="74"/>
      <c r="EL70" s="74"/>
    </row>
    <row r="71" spans="1:145" ht="11.15" customHeight="1">
      <c r="A71" s="284"/>
      <c r="B71" s="443">
        <f>IF($B$56=0,BR71,IF($B$56=0.5,BT71,IF($B$56=1,"","")))</f>
        <v>0</v>
      </c>
      <c r="C71" s="444"/>
      <c r="D71" s="444"/>
      <c r="E71" s="444"/>
      <c r="F71" s="444"/>
      <c r="G71" s="445"/>
      <c r="H71" s="285" t="str">
        <f t="shared" ref="H71" si="16">IFERROR(BP71,"")</f>
        <v/>
      </c>
      <c r="I71" s="286"/>
      <c r="J71" s="286"/>
      <c r="K71" s="286"/>
      <c r="L71" s="286"/>
      <c r="M71" s="286"/>
      <c r="N71" s="286"/>
      <c r="O71" s="286"/>
      <c r="P71" s="286"/>
      <c r="Q71" s="286"/>
      <c r="R71" s="286"/>
      <c r="S71" s="286"/>
      <c r="T71" s="286"/>
      <c r="U71" s="286"/>
      <c r="V71" s="286"/>
      <c r="W71" s="287"/>
      <c r="X71" s="260" t="str">
        <f t="shared" ref="X71" si="17">IF($H71="","",IF($B$56=0,BQ71,IF($B$56=0.5,BS71,IF($B$56=1,BU71,""))))</f>
        <v/>
      </c>
      <c r="Y71" s="261"/>
      <c r="Z71" s="261"/>
      <c r="AA71" s="261"/>
      <c r="AB71" s="261"/>
      <c r="AC71" s="261"/>
      <c r="AD71" s="261"/>
      <c r="AE71" s="285" t="str">
        <f t="shared" ref="AE71" si="18">IF($H71="","",IF(BQ71=0,0,BV71))</f>
        <v/>
      </c>
      <c r="AF71" s="286"/>
      <c r="AG71" s="286"/>
      <c r="AH71" s="286"/>
      <c r="AI71" s="287"/>
      <c r="AJ71" s="452"/>
      <c r="AK71" s="453"/>
      <c r="AL71" s="453"/>
      <c r="AM71" s="453"/>
      <c r="AN71" s="454"/>
      <c r="AO71" s="257" t="str">
        <f t="shared" ref="AO71" si="19">IF(AJ71="","",IFERROR(X71*AJ71,""))</f>
        <v/>
      </c>
      <c r="AP71" s="258"/>
      <c r="AQ71" s="258"/>
      <c r="AR71" s="258"/>
      <c r="AS71" s="258"/>
      <c r="AT71" s="258"/>
      <c r="AU71" s="259"/>
      <c r="AV71" s="434"/>
      <c r="AW71" s="435"/>
      <c r="AX71" s="435"/>
      <c r="AY71" s="435"/>
      <c r="AZ71" s="435"/>
      <c r="BA71" s="436"/>
      <c r="BB71" s="272"/>
      <c r="BM71" s="273">
        <v>5</v>
      </c>
      <c r="BN71" s="273"/>
      <c r="BO71" s="273"/>
      <c r="BP71" s="311" t="e">
        <f>VLOOKUP(BM71,試験項目一覧!I:J,2,FALSE)</f>
        <v>#N/A</v>
      </c>
      <c r="BQ71" s="312">
        <f>IFERROR(VLOOKUP(BP71,試験項目一覧!C:F,2,FALSE),0)</f>
        <v>0</v>
      </c>
      <c r="BR71" s="310">
        <f>IFERROR(VLOOKUP(BP71,試験項目一覧!C:F,3,FALSE),0)</f>
        <v>0</v>
      </c>
      <c r="BS71" s="309">
        <f>IFERROR(VLOOKUP(BP71,試験項目一覧!C:F,4,FALSE),0)</f>
        <v>0</v>
      </c>
      <c r="BT71" s="310">
        <f>IFERROR(VLOOKUP(BP71,試験項目一覧!C:F,5,FALSE),0)</f>
        <v>0</v>
      </c>
      <c r="BU71" s="310">
        <v>0</v>
      </c>
      <c r="BV71" s="310">
        <f>IFERROR(VLOOKUP(BP71,試験項目一覧!C:F,6,FALSE),0)</f>
        <v>0</v>
      </c>
      <c r="BZ71" s="23"/>
      <c r="CA71" s="23"/>
      <c r="CN71" s="78"/>
      <c r="CO71" s="80"/>
      <c r="CP71" s="82"/>
      <c r="CQ71" s="82"/>
      <c r="CR71" s="82"/>
      <c r="CT71" s="74"/>
      <c r="CU71" s="74"/>
      <c r="CV71" s="74"/>
      <c r="CW71" s="74"/>
      <c r="CX71" s="74"/>
      <c r="CY71" s="74"/>
      <c r="CZ71" s="74"/>
      <c r="DA71" s="74"/>
      <c r="DB71" s="74"/>
      <c r="DC71" s="74"/>
      <c r="DD71" s="74"/>
      <c r="DE71" s="74"/>
      <c r="DF71" s="74"/>
      <c r="DG71" s="74"/>
      <c r="DH71" s="74"/>
      <c r="DI71" s="74"/>
      <c r="DJ71" s="74"/>
      <c r="DK71" s="74"/>
      <c r="DL71" s="74"/>
      <c r="DM71" s="74"/>
      <c r="DN71" s="74"/>
      <c r="DO71" s="74"/>
      <c r="DP71" s="74"/>
      <c r="DQ71" s="74"/>
      <c r="DR71" s="74"/>
      <c r="DS71" s="74"/>
      <c r="DT71" s="74"/>
      <c r="DU71" s="74"/>
      <c r="DV71" s="74"/>
      <c r="DW71" s="74"/>
      <c r="DX71" s="74"/>
      <c r="DY71" s="74"/>
      <c r="DZ71" s="74"/>
      <c r="EA71" s="74"/>
      <c r="EB71" s="74"/>
      <c r="EC71" s="74"/>
      <c r="ED71" s="74"/>
      <c r="EE71" s="74"/>
      <c r="EF71" s="74"/>
      <c r="EG71" s="74"/>
      <c r="EH71" s="74"/>
      <c r="EI71" s="74"/>
      <c r="EJ71" s="74"/>
      <c r="EK71" s="74"/>
      <c r="EL71" s="74"/>
    </row>
    <row r="72" spans="1:145" ht="11.15" customHeight="1">
      <c r="A72" s="284"/>
      <c r="B72" s="446"/>
      <c r="C72" s="447"/>
      <c r="D72" s="447"/>
      <c r="E72" s="447"/>
      <c r="F72" s="447"/>
      <c r="G72" s="448"/>
      <c r="H72" s="288"/>
      <c r="I72" s="289"/>
      <c r="J72" s="289"/>
      <c r="K72" s="289"/>
      <c r="L72" s="289"/>
      <c r="M72" s="289"/>
      <c r="N72" s="289"/>
      <c r="O72" s="289"/>
      <c r="P72" s="289"/>
      <c r="Q72" s="289"/>
      <c r="R72" s="289"/>
      <c r="S72" s="289"/>
      <c r="T72" s="289"/>
      <c r="U72" s="289"/>
      <c r="V72" s="289"/>
      <c r="W72" s="290"/>
      <c r="X72" s="260"/>
      <c r="Y72" s="261"/>
      <c r="Z72" s="261"/>
      <c r="AA72" s="261"/>
      <c r="AB72" s="261"/>
      <c r="AC72" s="261"/>
      <c r="AD72" s="261"/>
      <c r="AE72" s="288"/>
      <c r="AF72" s="289"/>
      <c r="AG72" s="289"/>
      <c r="AH72" s="289"/>
      <c r="AI72" s="290"/>
      <c r="AJ72" s="455"/>
      <c r="AK72" s="456"/>
      <c r="AL72" s="456"/>
      <c r="AM72" s="456"/>
      <c r="AN72" s="457"/>
      <c r="AO72" s="260"/>
      <c r="AP72" s="261"/>
      <c r="AQ72" s="261"/>
      <c r="AR72" s="261"/>
      <c r="AS72" s="261"/>
      <c r="AT72" s="261"/>
      <c r="AU72" s="262"/>
      <c r="AV72" s="437"/>
      <c r="AW72" s="438"/>
      <c r="AX72" s="438"/>
      <c r="AY72" s="438"/>
      <c r="AZ72" s="438"/>
      <c r="BA72" s="439"/>
      <c r="BB72" s="272"/>
      <c r="BM72" s="273"/>
      <c r="BN72" s="273"/>
      <c r="BO72" s="273"/>
      <c r="BP72" s="306"/>
      <c r="BQ72" s="312"/>
      <c r="BR72" s="310"/>
      <c r="BS72" s="309"/>
      <c r="BT72" s="310"/>
      <c r="BU72" s="310"/>
      <c r="BV72" s="310"/>
      <c r="BZ72" s="23"/>
      <c r="CA72" s="23"/>
      <c r="CN72" s="78"/>
      <c r="CO72" s="80"/>
      <c r="CP72" s="82"/>
      <c r="CQ72" s="82"/>
      <c r="CR72" s="82"/>
      <c r="CT72" s="74"/>
      <c r="CU72" s="74"/>
      <c r="CV72" s="74"/>
      <c r="CW72" s="74"/>
      <c r="CX72" s="74"/>
      <c r="CY72" s="74"/>
      <c r="CZ72" s="74"/>
      <c r="DA72" s="74"/>
      <c r="DB72" s="74"/>
      <c r="DC72" s="74"/>
      <c r="DD72" s="74"/>
      <c r="DE72" s="74"/>
      <c r="DF72" s="74"/>
      <c r="DG72" s="74"/>
      <c r="DH72" s="74"/>
      <c r="DI72" s="74"/>
      <c r="DJ72" s="74"/>
      <c r="DK72" s="74"/>
      <c r="DL72" s="74"/>
      <c r="DM72" s="74"/>
      <c r="DN72" s="74"/>
      <c r="DO72" s="74"/>
      <c r="DP72" s="74"/>
      <c r="DQ72" s="74"/>
      <c r="DR72" s="74"/>
      <c r="DS72" s="74"/>
      <c r="DT72" s="74"/>
      <c r="DU72" s="74"/>
      <c r="DV72" s="74"/>
      <c r="DW72" s="74"/>
      <c r="DX72" s="74"/>
      <c r="DY72" s="74"/>
      <c r="DZ72" s="74"/>
      <c r="EA72" s="74"/>
      <c r="EB72" s="74"/>
      <c r="EC72" s="74"/>
      <c r="ED72" s="74"/>
      <c r="EE72" s="74"/>
      <c r="EF72" s="74"/>
      <c r="EG72" s="74"/>
      <c r="EH72" s="74"/>
      <c r="EI72" s="74"/>
      <c r="EJ72" s="74"/>
      <c r="EK72" s="74"/>
      <c r="EL72" s="74"/>
    </row>
    <row r="73" spans="1:145" ht="11.15" customHeight="1">
      <c r="A73" s="284"/>
      <c r="B73" s="449"/>
      <c r="C73" s="450"/>
      <c r="D73" s="450"/>
      <c r="E73" s="450"/>
      <c r="F73" s="450"/>
      <c r="G73" s="451"/>
      <c r="H73" s="291"/>
      <c r="I73" s="292"/>
      <c r="J73" s="292"/>
      <c r="K73" s="292"/>
      <c r="L73" s="292"/>
      <c r="M73" s="292"/>
      <c r="N73" s="292"/>
      <c r="O73" s="292"/>
      <c r="P73" s="292"/>
      <c r="Q73" s="292"/>
      <c r="R73" s="292"/>
      <c r="S73" s="292"/>
      <c r="T73" s="292"/>
      <c r="U73" s="292"/>
      <c r="V73" s="292"/>
      <c r="W73" s="293"/>
      <c r="X73" s="75" t="s">
        <v>36</v>
      </c>
      <c r="Y73" s="256" t="str">
        <f t="shared" ref="Y73" si="20">IF($H71="","",IF($B$56=0,"",BQ71))</f>
        <v/>
      </c>
      <c r="Z73" s="256"/>
      <c r="AA73" s="256"/>
      <c r="AB73" s="256"/>
      <c r="AC73" s="256"/>
      <c r="AD73" s="76" t="s">
        <v>37</v>
      </c>
      <c r="AE73" s="291"/>
      <c r="AF73" s="292"/>
      <c r="AG73" s="292"/>
      <c r="AH73" s="292"/>
      <c r="AI73" s="293"/>
      <c r="AJ73" s="458"/>
      <c r="AK73" s="459"/>
      <c r="AL73" s="459"/>
      <c r="AM73" s="459"/>
      <c r="AN73" s="460"/>
      <c r="AO73" s="75" t="s">
        <v>36</v>
      </c>
      <c r="AP73" s="256" t="str">
        <f t="shared" ref="AP73" si="21">IF(AJ71="","",IF($B$56=0,"",IFERROR(Y73*AJ71,"")))</f>
        <v/>
      </c>
      <c r="AQ73" s="256"/>
      <c r="AR73" s="256"/>
      <c r="AS73" s="256"/>
      <c r="AT73" s="256"/>
      <c r="AU73" s="76" t="s">
        <v>37</v>
      </c>
      <c r="AV73" s="440"/>
      <c r="AW73" s="441"/>
      <c r="AX73" s="441"/>
      <c r="AY73" s="441"/>
      <c r="AZ73" s="441"/>
      <c r="BA73" s="442"/>
      <c r="BB73" s="272"/>
      <c r="BM73" s="273"/>
      <c r="BN73" s="273"/>
      <c r="BO73" s="273"/>
      <c r="BP73" s="307"/>
      <c r="BQ73" s="312"/>
      <c r="BR73" s="310"/>
      <c r="BS73" s="309"/>
      <c r="BT73" s="310"/>
      <c r="BU73" s="310"/>
      <c r="BV73" s="310"/>
      <c r="BZ73" s="23"/>
      <c r="CA73" s="23"/>
      <c r="CN73" s="78"/>
      <c r="CO73" s="80"/>
      <c r="CP73" s="82"/>
      <c r="CQ73" s="82"/>
      <c r="CR73" s="82"/>
      <c r="CT73" s="74"/>
      <c r="CU73" s="74"/>
      <c r="CV73" s="74"/>
      <c r="CW73" s="74"/>
      <c r="CX73" s="74"/>
      <c r="CY73" s="74"/>
      <c r="CZ73" s="74"/>
      <c r="DA73" s="74"/>
      <c r="DB73" s="74"/>
      <c r="DC73" s="74"/>
      <c r="DD73" s="74"/>
      <c r="DE73" s="74"/>
      <c r="DF73" s="74"/>
      <c r="DG73" s="74"/>
      <c r="DH73" s="74"/>
      <c r="DI73" s="74"/>
      <c r="DJ73" s="74"/>
      <c r="DK73" s="74"/>
      <c r="DL73" s="74"/>
      <c r="DM73" s="74"/>
      <c r="DN73" s="74"/>
      <c r="DO73" s="74"/>
      <c r="DP73" s="74"/>
      <c r="DQ73" s="74"/>
      <c r="DR73" s="74"/>
      <c r="DS73" s="74"/>
      <c r="DT73" s="74"/>
      <c r="DU73" s="74"/>
      <c r="DV73" s="74"/>
      <c r="DW73" s="74"/>
      <c r="DX73" s="74"/>
      <c r="DY73" s="74"/>
      <c r="DZ73" s="74"/>
      <c r="EA73" s="74"/>
      <c r="EB73" s="74"/>
      <c r="EC73" s="74"/>
      <c r="ED73" s="74"/>
      <c r="EE73" s="74"/>
      <c r="EF73" s="74"/>
      <c r="EG73" s="74"/>
      <c r="EH73" s="74"/>
      <c r="EI73" s="74"/>
      <c r="EJ73" s="74"/>
      <c r="EK73" s="74"/>
      <c r="EL73" s="74"/>
    </row>
    <row r="74" spans="1:145" ht="11.15" customHeight="1">
      <c r="A74" s="69"/>
      <c r="B74" s="70"/>
      <c r="C74" s="70"/>
      <c r="D74" s="70"/>
      <c r="E74" s="70"/>
      <c r="F74" s="70"/>
      <c r="G74" s="70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162"/>
      <c r="Y74" s="163"/>
      <c r="Z74" s="163"/>
      <c r="AA74" s="163"/>
      <c r="AB74" s="163"/>
      <c r="AC74" s="163"/>
      <c r="AD74" s="162"/>
      <c r="AE74" s="71"/>
      <c r="AF74" s="71"/>
      <c r="AG74" s="71"/>
      <c r="AH74" s="71"/>
      <c r="AI74" s="71"/>
      <c r="AJ74" s="72"/>
      <c r="AK74" s="72"/>
      <c r="AL74" s="72"/>
      <c r="AM74" s="72"/>
      <c r="AN74" s="72"/>
      <c r="AO74" s="162"/>
      <c r="AP74" s="163"/>
      <c r="AQ74" s="163"/>
      <c r="AR74" s="163"/>
      <c r="AS74" s="163"/>
      <c r="AT74" s="163"/>
      <c r="AU74" s="162"/>
      <c r="AV74" s="73"/>
      <c r="AW74" s="73"/>
      <c r="AX74" s="73"/>
      <c r="AY74" s="73"/>
      <c r="AZ74" s="73"/>
      <c r="BA74" s="73"/>
      <c r="BB74" s="61"/>
      <c r="BM74" s="69"/>
      <c r="BN74" s="69"/>
      <c r="BO74" s="69"/>
      <c r="BP74" s="83"/>
      <c r="BQ74" s="84"/>
      <c r="BR74" s="85"/>
      <c r="BS74" s="84"/>
      <c r="BT74" s="85"/>
      <c r="BU74" s="85"/>
      <c r="BV74" s="85"/>
      <c r="BZ74" s="23"/>
      <c r="CA74" s="23"/>
      <c r="CN74" s="78"/>
      <c r="CO74" s="80"/>
      <c r="CP74" s="82"/>
      <c r="CQ74" s="82"/>
      <c r="CR74" s="82"/>
      <c r="CT74" s="74"/>
      <c r="CU74" s="74"/>
      <c r="CV74" s="74"/>
      <c r="CW74" s="74"/>
      <c r="CX74" s="74"/>
      <c r="CY74" s="74"/>
      <c r="CZ74" s="74"/>
      <c r="DA74" s="74"/>
      <c r="DB74" s="74"/>
      <c r="DC74" s="74"/>
      <c r="DD74" s="74"/>
      <c r="DE74" s="74"/>
      <c r="DF74" s="74"/>
      <c r="DG74" s="74"/>
      <c r="DH74" s="74"/>
      <c r="DI74" s="74"/>
      <c r="DJ74" s="74"/>
      <c r="DK74" s="74"/>
      <c r="DL74" s="74"/>
      <c r="DM74" s="74"/>
      <c r="DN74" s="74"/>
      <c r="DO74" s="74"/>
      <c r="DP74" s="74"/>
      <c r="DQ74" s="74"/>
      <c r="DR74" s="74"/>
      <c r="DS74" s="74"/>
      <c r="DT74" s="74"/>
      <c r="DU74" s="74"/>
      <c r="DV74" s="74"/>
      <c r="DW74" s="74"/>
      <c r="DX74" s="74"/>
      <c r="DY74" s="74"/>
      <c r="DZ74" s="74"/>
      <c r="EA74" s="74"/>
      <c r="EB74" s="74"/>
      <c r="EC74" s="74"/>
      <c r="ED74" s="74"/>
      <c r="EE74" s="74"/>
      <c r="EF74" s="74"/>
      <c r="EG74" s="74"/>
      <c r="EH74" s="74"/>
      <c r="EI74" s="74"/>
      <c r="EJ74" s="74"/>
      <c r="EK74" s="74"/>
      <c r="EL74" s="74"/>
    </row>
    <row r="75" spans="1:145" ht="11.15" customHeight="1">
      <c r="A75" s="69"/>
      <c r="B75" s="351" t="s">
        <v>147</v>
      </c>
      <c r="C75" s="352"/>
      <c r="D75" s="352"/>
      <c r="E75" s="352"/>
      <c r="F75" s="352"/>
      <c r="G75" s="357" t="s">
        <v>3</v>
      </c>
      <c r="H75" s="358"/>
      <c r="I75" s="361" t="str">
        <f>IF(B56=1,0,IF(SUM(AO59,AO62,AO65,AO68,AO71)&gt;0,SUM(AO59,AO62,AO65,AO68,AO71),""))</f>
        <v/>
      </c>
      <c r="J75" s="362"/>
      <c r="K75" s="362"/>
      <c r="L75" s="362"/>
      <c r="M75" s="362"/>
      <c r="N75" s="362"/>
      <c r="O75" s="362"/>
      <c r="P75" s="362"/>
      <c r="Q75" s="362"/>
      <c r="R75" s="86"/>
      <c r="S75" s="364" t="str">
        <f>IF($B$56=0,"","←減免後の金額(支払額)")</f>
        <v/>
      </c>
      <c r="T75" s="365"/>
      <c r="U75" s="365"/>
      <c r="V75" s="365"/>
      <c r="W75" s="365"/>
      <c r="X75" s="365"/>
      <c r="Y75" s="365"/>
      <c r="Z75" s="365"/>
      <c r="AA75" s="365"/>
      <c r="AB75" s="365"/>
      <c r="AC75" s="163"/>
      <c r="AD75" s="162"/>
      <c r="AE75" s="71"/>
      <c r="AF75" s="71"/>
      <c r="AG75" s="71"/>
      <c r="AH75" s="71"/>
      <c r="AI75" s="71"/>
      <c r="AJ75" s="72"/>
      <c r="AK75" s="72"/>
      <c r="AL75" s="72"/>
      <c r="AM75" s="72"/>
      <c r="AN75" s="72"/>
      <c r="AO75" s="162"/>
      <c r="AP75" s="163"/>
      <c r="AQ75" s="163"/>
      <c r="AR75" s="163"/>
      <c r="AS75" s="163"/>
      <c r="AT75" s="163"/>
      <c r="AU75" s="162"/>
      <c r="AV75" s="73"/>
      <c r="AW75" s="73"/>
      <c r="AX75" s="73"/>
      <c r="AY75" s="73"/>
      <c r="AZ75" s="73"/>
      <c r="BA75" s="73"/>
      <c r="BB75" s="61"/>
      <c r="BM75" s="69"/>
      <c r="BN75" s="69"/>
      <c r="BO75" s="69"/>
      <c r="BP75" s="83"/>
      <c r="BQ75" s="84"/>
      <c r="BR75" s="85"/>
      <c r="BS75" s="84"/>
      <c r="BT75" s="85"/>
      <c r="BU75" s="85"/>
      <c r="BV75" s="85"/>
      <c r="BZ75" s="23"/>
      <c r="CA75" s="23"/>
      <c r="CN75" s="78"/>
      <c r="CO75" s="80"/>
      <c r="CP75" s="82"/>
      <c r="CQ75" s="82"/>
      <c r="CR75" s="82"/>
      <c r="CT75" s="74"/>
      <c r="CU75" s="74"/>
      <c r="CV75" s="74"/>
      <c r="CW75" s="74"/>
      <c r="CX75" s="74"/>
      <c r="CY75" s="74"/>
      <c r="CZ75" s="74"/>
      <c r="DA75" s="74"/>
      <c r="DB75" s="74"/>
      <c r="DC75" s="74"/>
      <c r="DD75" s="74"/>
      <c r="DE75" s="74"/>
      <c r="DF75" s="74"/>
      <c r="DG75" s="74"/>
      <c r="DH75" s="74"/>
      <c r="DI75" s="74"/>
      <c r="DJ75" s="74"/>
      <c r="DK75" s="74"/>
      <c r="DL75" s="74"/>
      <c r="DM75" s="74"/>
      <c r="DN75" s="74"/>
      <c r="DO75" s="74"/>
      <c r="DP75" s="74"/>
      <c r="DQ75" s="74"/>
      <c r="DR75" s="74"/>
      <c r="DS75" s="74"/>
      <c r="DT75" s="74"/>
      <c r="DU75" s="74"/>
      <c r="DV75" s="74"/>
      <c r="DW75" s="74"/>
      <c r="DX75" s="74"/>
      <c r="DY75" s="74"/>
      <c r="DZ75" s="74"/>
      <c r="EA75" s="74"/>
      <c r="EB75" s="74"/>
      <c r="EC75" s="74"/>
      <c r="ED75" s="74"/>
      <c r="EE75" s="74"/>
      <c r="EF75" s="74"/>
      <c r="EG75" s="74"/>
      <c r="EH75" s="74"/>
      <c r="EI75" s="74"/>
      <c r="EJ75" s="74"/>
      <c r="EK75" s="74"/>
      <c r="EL75" s="74"/>
    </row>
    <row r="76" spans="1:145" ht="11.15" customHeight="1">
      <c r="A76" s="69"/>
      <c r="B76" s="353"/>
      <c r="C76" s="354"/>
      <c r="D76" s="354"/>
      <c r="E76" s="354"/>
      <c r="F76" s="354"/>
      <c r="G76" s="359"/>
      <c r="H76" s="360"/>
      <c r="I76" s="363"/>
      <c r="J76" s="363"/>
      <c r="K76" s="363"/>
      <c r="L76" s="363"/>
      <c r="M76" s="363"/>
      <c r="N76" s="363"/>
      <c r="O76" s="363"/>
      <c r="P76" s="363"/>
      <c r="Q76" s="363"/>
      <c r="R76" s="88"/>
      <c r="S76" s="364"/>
      <c r="T76" s="365"/>
      <c r="U76" s="365"/>
      <c r="V76" s="365"/>
      <c r="W76" s="365"/>
      <c r="X76" s="365"/>
      <c r="Y76" s="365"/>
      <c r="Z76" s="365"/>
      <c r="AA76" s="365"/>
      <c r="AB76" s="365"/>
      <c r="AC76" s="163"/>
      <c r="AD76" s="162"/>
      <c r="AE76" s="71"/>
      <c r="AF76" s="71"/>
      <c r="AG76" s="71"/>
      <c r="AH76" s="71"/>
      <c r="AI76" s="71"/>
      <c r="AJ76" s="72"/>
      <c r="AK76" s="72"/>
      <c r="AL76" s="72"/>
      <c r="AM76" s="72"/>
      <c r="AN76" s="72"/>
      <c r="AO76" s="162"/>
      <c r="AP76" s="163"/>
      <c r="AQ76" s="163"/>
      <c r="AR76" s="163"/>
      <c r="AS76" s="163"/>
      <c r="AT76" s="163"/>
      <c r="AU76" s="162"/>
      <c r="AV76" s="73"/>
      <c r="AW76" s="73"/>
      <c r="AX76" s="73"/>
      <c r="AY76" s="73"/>
      <c r="AZ76" s="73"/>
      <c r="BA76" s="73"/>
      <c r="BB76" s="61"/>
      <c r="CN76" s="78"/>
      <c r="CO76" s="80"/>
      <c r="CP76" s="82"/>
      <c r="CQ76" s="82"/>
      <c r="CR76" s="82"/>
      <c r="CT76" s="74"/>
      <c r="CU76" s="74"/>
      <c r="CV76" s="74"/>
      <c r="CW76" s="74"/>
      <c r="CX76" s="74"/>
      <c r="CY76" s="74"/>
      <c r="CZ76" s="74"/>
      <c r="DA76" s="74"/>
      <c r="DB76" s="74"/>
      <c r="DC76" s="74"/>
      <c r="DD76" s="74"/>
      <c r="DE76" s="74"/>
      <c r="DF76" s="74"/>
      <c r="DG76" s="74"/>
      <c r="DH76" s="74"/>
      <c r="DI76" s="74"/>
      <c r="DJ76" s="74"/>
      <c r="DK76" s="74"/>
      <c r="DL76" s="74"/>
      <c r="DM76" s="74"/>
      <c r="DN76" s="74"/>
      <c r="DO76" s="74"/>
      <c r="DP76" s="74"/>
      <c r="DQ76" s="74"/>
      <c r="DR76" s="74"/>
      <c r="DS76" s="74"/>
      <c r="DT76" s="74"/>
      <c r="DU76" s="74"/>
      <c r="DV76" s="74"/>
      <c r="DW76" s="74"/>
      <c r="DX76" s="74"/>
      <c r="DY76" s="74"/>
      <c r="DZ76" s="74"/>
      <c r="EA76" s="74"/>
      <c r="EB76" s="74"/>
      <c r="EC76" s="74"/>
      <c r="ED76" s="74"/>
      <c r="EE76" s="74"/>
      <c r="EF76" s="74"/>
      <c r="EG76" s="74"/>
      <c r="EH76" s="74"/>
      <c r="EI76" s="74"/>
      <c r="EJ76" s="74"/>
      <c r="EK76" s="74"/>
      <c r="EL76" s="74"/>
    </row>
    <row r="77" spans="1:145" ht="11.15" customHeight="1">
      <c r="A77" s="69"/>
      <c r="B77" s="353"/>
      <c r="C77" s="354"/>
      <c r="D77" s="354"/>
      <c r="E77" s="354"/>
      <c r="F77" s="354"/>
      <c r="G77" s="89"/>
      <c r="H77" s="366" t="s">
        <v>22</v>
      </c>
      <c r="I77" s="368" t="str">
        <f>IF(SUM(AP61,AP64,AP67,AP70,AP73)&gt;0,SUM(AP61,AP64,AP67,AP70,AP73),"")</f>
        <v/>
      </c>
      <c r="J77" s="369"/>
      <c r="K77" s="369"/>
      <c r="L77" s="369"/>
      <c r="M77" s="369"/>
      <c r="N77" s="369"/>
      <c r="O77" s="369"/>
      <c r="P77" s="369"/>
      <c r="Q77" s="369"/>
      <c r="R77" s="237" t="s">
        <v>18</v>
      </c>
      <c r="S77" s="364" t="str">
        <f>IF($B$56=0,"","←減免前の金額(参考)")</f>
        <v/>
      </c>
      <c r="T77" s="365"/>
      <c r="U77" s="365"/>
      <c r="V77" s="365"/>
      <c r="W77" s="365"/>
      <c r="X77" s="365"/>
      <c r="Y77" s="365"/>
      <c r="Z77" s="365"/>
      <c r="AA77" s="365"/>
      <c r="AB77" s="365"/>
      <c r="AC77" s="426" t="s">
        <v>23</v>
      </c>
      <c r="AD77" s="427"/>
      <c r="AE77" s="427"/>
      <c r="AF77" s="427"/>
      <c r="AG77" s="427"/>
      <c r="AH77" s="427"/>
      <c r="AI77" s="427"/>
      <c r="AJ77" s="427"/>
      <c r="AK77" s="427"/>
      <c r="AL77" s="427"/>
      <c r="AM77" s="427"/>
      <c r="AN77" s="427"/>
      <c r="AO77" s="427"/>
      <c r="AP77" s="427"/>
      <c r="AQ77" s="427"/>
      <c r="AR77" s="427"/>
      <c r="AS77" s="427"/>
      <c r="AT77" s="427"/>
      <c r="AU77" s="427"/>
      <c r="AV77" s="427"/>
      <c r="AW77" s="427"/>
      <c r="AX77" s="427"/>
      <c r="AY77" s="427"/>
      <c r="AZ77" s="428"/>
      <c r="BA77" s="73"/>
      <c r="BB77" s="61"/>
      <c r="CN77" s="78"/>
      <c r="CO77" s="80"/>
      <c r="CP77" s="82"/>
      <c r="CQ77" s="82"/>
      <c r="CR77" s="82"/>
      <c r="CT77" s="74"/>
      <c r="CU77" s="74"/>
      <c r="CV77" s="74"/>
      <c r="CW77" s="74"/>
      <c r="CX77" s="74"/>
      <c r="CY77" s="74"/>
      <c r="CZ77" s="74"/>
      <c r="DA77" s="74"/>
      <c r="DB77" s="74"/>
      <c r="DC77" s="74"/>
      <c r="DD77" s="74"/>
      <c r="DE77" s="74"/>
      <c r="DF77" s="74"/>
      <c r="DG77" s="74"/>
      <c r="DH77" s="74"/>
      <c r="DI77" s="74"/>
      <c r="DJ77" s="74"/>
      <c r="DK77" s="74"/>
      <c r="DL77" s="74"/>
      <c r="DM77" s="74"/>
      <c r="DN77" s="74"/>
      <c r="DO77" s="74"/>
      <c r="DP77" s="74"/>
      <c r="DQ77" s="74"/>
      <c r="DR77" s="74"/>
      <c r="DS77" s="74"/>
      <c r="DT77" s="74"/>
      <c r="DU77" s="74"/>
      <c r="DV77" s="74"/>
      <c r="DW77" s="74"/>
      <c r="DX77" s="74"/>
      <c r="DY77" s="74"/>
      <c r="DZ77" s="74"/>
      <c r="EA77" s="74"/>
      <c r="EB77" s="74"/>
      <c r="EC77" s="74"/>
      <c r="ED77" s="74"/>
      <c r="EE77" s="74"/>
      <c r="EF77" s="74"/>
      <c r="EG77" s="74"/>
      <c r="EH77" s="74"/>
      <c r="EI77" s="74"/>
      <c r="EJ77" s="74"/>
      <c r="EK77" s="74"/>
      <c r="EL77" s="74"/>
    </row>
    <row r="78" spans="1:145" ht="11.15" customHeight="1">
      <c r="A78" s="69"/>
      <c r="B78" s="355"/>
      <c r="C78" s="356"/>
      <c r="D78" s="356"/>
      <c r="E78" s="356"/>
      <c r="F78" s="356"/>
      <c r="G78" s="91"/>
      <c r="H78" s="367"/>
      <c r="I78" s="370"/>
      <c r="J78" s="370"/>
      <c r="K78" s="370"/>
      <c r="L78" s="370"/>
      <c r="M78" s="370"/>
      <c r="N78" s="370"/>
      <c r="O78" s="370"/>
      <c r="P78" s="370"/>
      <c r="Q78" s="370"/>
      <c r="R78" s="371"/>
      <c r="S78" s="364"/>
      <c r="T78" s="365"/>
      <c r="U78" s="365"/>
      <c r="V78" s="365"/>
      <c r="W78" s="365"/>
      <c r="X78" s="365"/>
      <c r="Y78" s="365"/>
      <c r="Z78" s="365"/>
      <c r="AA78" s="365"/>
      <c r="AB78" s="365"/>
      <c r="AC78" s="429"/>
      <c r="AD78" s="430"/>
      <c r="AE78" s="430"/>
      <c r="AF78" s="430"/>
      <c r="AG78" s="430"/>
      <c r="AH78" s="430"/>
      <c r="AI78" s="430"/>
      <c r="AJ78" s="430"/>
      <c r="AK78" s="430"/>
      <c r="AL78" s="430"/>
      <c r="AM78" s="430"/>
      <c r="AN78" s="430"/>
      <c r="AO78" s="430"/>
      <c r="AP78" s="430"/>
      <c r="AQ78" s="430"/>
      <c r="AR78" s="430"/>
      <c r="AS78" s="430"/>
      <c r="AT78" s="430"/>
      <c r="AU78" s="430"/>
      <c r="AV78" s="430"/>
      <c r="AW78" s="430"/>
      <c r="AX78" s="430"/>
      <c r="AY78" s="430"/>
      <c r="AZ78" s="431"/>
      <c r="BA78" s="73"/>
      <c r="BB78" s="61"/>
      <c r="CN78" s="78"/>
      <c r="CO78" s="80"/>
      <c r="CP78" s="82"/>
      <c r="CQ78" s="82"/>
      <c r="CR78" s="82"/>
      <c r="CT78" s="74"/>
      <c r="CU78" s="74"/>
      <c r="CV78" s="74"/>
      <c r="CW78" s="74"/>
      <c r="CX78" s="74"/>
      <c r="CY78" s="74"/>
      <c r="CZ78" s="74"/>
      <c r="DA78" s="74"/>
      <c r="DB78" s="74"/>
      <c r="DC78" s="74"/>
      <c r="DD78" s="74"/>
      <c r="DE78" s="74"/>
      <c r="DF78" s="74"/>
      <c r="DG78" s="74"/>
      <c r="DH78" s="74"/>
      <c r="DI78" s="74"/>
      <c r="DJ78" s="74"/>
      <c r="DK78" s="74"/>
      <c r="DL78" s="74"/>
      <c r="DM78" s="74"/>
      <c r="DN78" s="74"/>
      <c r="DO78" s="74"/>
      <c r="DP78" s="74"/>
      <c r="DQ78" s="74"/>
      <c r="DR78" s="74"/>
      <c r="DS78" s="74"/>
      <c r="DT78" s="74"/>
      <c r="DU78" s="74"/>
      <c r="DV78" s="74"/>
      <c r="DW78" s="74"/>
      <c r="DX78" s="74"/>
      <c r="DY78" s="74"/>
      <c r="DZ78" s="74"/>
      <c r="EA78" s="74"/>
      <c r="EB78" s="74"/>
      <c r="EC78" s="74"/>
      <c r="ED78" s="74"/>
      <c r="EE78" s="74"/>
      <c r="EF78" s="74"/>
      <c r="EG78" s="74"/>
      <c r="EH78" s="74"/>
      <c r="EI78" s="74"/>
      <c r="EJ78" s="74"/>
      <c r="EK78" s="74"/>
      <c r="EL78" s="74"/>
    </row>
    <row r="79" spans="1:145" ht="11.15" customHeight="1" thickBot="1">
      <c r="A79" s="69"/>
      <c r="B79" s="70"/>
      <c r="C79" s="70"/>
      <c r="D79" s="70"/>
      <c r="E79" s="70"/>
      <c r="F79" s="70"/>
      <c r="G79" s="70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162"/>
      <c r="Y79" s="163"/>
      <c r="Z79" s="163"/>
      <c r="AA79" s="163"/>
      <c r="AB79" s="163"/>
      <c r="AC79" s="432" t="s">
        <v>116</v>
      </c>
      <c r="AD79" s="432"/>
      <c r="AE79" s="432"/>
      <c r="AF79" s="432"/>
      <c r="AG79" s="432"/>
      <c r="AH79" s="433"/>
      <c r="AI79" s="432" t="s">
        <v>6</v>
      </c>
      <c r="AJ79" s="432"/>
      <c r="AK79" s="432"/>
      <c r="AL79" s="432"/>
      <c r="AM79" s="432"/>
      <c r="AN79" s="433"/>
      <c r="AO79" s="432" t="s">
        <v>111</v>
      </c>
      <c r="AP79" s="432"/>
      <c r="AQ79" s="432"/>
      <c r="AR79" s="432"/>
      <c r="AS79" s="432"/>
      <c r="AT79" s="433"/>
      <c r="AU79" s="432" t="s">
        <v>8</v>
      </c>
      <c r="AV79" s="432"/>
      <c r="AW79" s="432"/>
      <c r="AX79" s="432"/>
      <c r="AY79" s="432"/>
      <c r="AZ79" s="432"/>
      <c r="BA79" s="73"/>
      <c r="BB79" s="61"/>
      <c r="CN79" s="78"/>
      <c r="CO79" s="80"/>
      <c r="CP79" s="82"/>
      <c r="CQ79" s="82"/>
      <c r="CR79" s="82"/>
      <c r="CT79" s="74"/>
      <c r="CU79" s="74"/>
      <c r="CV79" s="74"/>
      <c r="CW79" s="74"/>
      <c r="CX79" s="74"/>
      <c r="CY79" s="74"/>
      <c r="CZ79" s="74"/>
      <c r="DA79" s="74"/>
      <c r="DB79" s="74"/>
      <c r="DC79" s="74"/>
      <c r="DD79" s="74"/>
      <c r="DE79" s="74"/>
      <c r="DF79" s="74"/>
      <c r="DG79" s="74"/>
      <c r="DH79" s="74"/>
      <c r="DI79" s="74"/>
      <c r="DJ79" s="74"/>
      <c r="DK79" s="74"/>
      <c r="DL79" s="74"/>
      <c r="DM79" s="74"/>
      <c r="DN79" s="74"/>
      <c r="DO79" s="74"/>
      <c r="DP79" s="74"/>
      <c r="DQ79" s="74"/>
      <c r="DR79" s="74"/>
      <c r="DS79" s="74"/>
      <c r="DT79" s="74"/>
      <c r="DU79" s="74"/>
      <c r="DV79" s="74"/>
      <c r="DW79" s="74"/>
      <c r="DX79" s="74"/>
      <c r="DY79" s="74"/>
      <c r="DZ79" s="74"/>
      <c r="EA79" s="74"/>
      <c r="EB79" s="74"/>
      <c r="EC79" s="74"/>
      <c r="ED79" s="74"/>
      <c r="EE79" s="74"/>
      <c r="EF79" s="74"/>
      <c r="EG79" s="74"/>
      <c r="EH79" s="74"/>
      <c r="EI79" s="74"/>
      <c r="EJ79" s="74"/>
      <c r="EK79" s="74"/>
      <c r="EL79" s="74"/>
    </row>
    <row r="80" spans="1:145" ht="11.15" customHeight="1">
      <c r="B80" s="335" t="s">
        <v>69</v>
      </c>
      <c r="C80" s="336"/>
      <c r="D80" s="336"/>
      <c r="E80" s="336"/>
      <c r="F80" s="336"/>
      <c r="G80" s="336"/>
      <c r="H80" s="337"/>
      <c r="I80" s="343"/>
      <c r="J80" s="344"/>
      <c r="K80" s="344"/>
      <c r="L80" s="344"/>
      <c r="M80" s="344"/>
      <c r="N80" s="344"/>
      <c r="O80" s="344"/>
      <c r="P80" s="344"/>
      <c r="Q80" s="344"/>
      <c r="R80" s="345"/>
      <c r="S80" s="164"/>
      <c r="T80" s="164"/>
      <c r="U80" s="164"/>
      <c r="V80" s="164"/>
      <c r="W80" s="164"/>
      <c r="X80" s="164"/>
      <c r="Y80" s="164"/>
      <c r="Z80" s="164"/>
      <c r="AA80" s="164"/>
      <c r="AB80" s="164"/>
      <c r="AC80" s="90"/>
      <c r="AE80" s="29"/>
      <c r="AF80" s="29"/>
      <c r="AG80" s="29"/>
      <c r="AH80" s="92"/>
      <c r="AJ80" s="29"/>
      <c r="AK80" s="29"/>
      <c r="AL80" s="29"/>
      <c r="AM80" s="29"/>
      <c r="AN80" s="93"/>
      <c r="AO80" s="29"/>
      <c r="AP80" s="29"/>
      <c r="AQ80" s="29"/>
      <c r="AR80" s="29"/>
      <c r="AS80" s="29"/>
      <c r="AT80" s="94"/>
      <c r="AU80" s="29"/>
      <c r="AV80" s="29"/>
      <c r="AW80" s="29"/>
      <c r="AX80" s="29"/>
      <c r="AY80" s="29"/>
      <c r="AZ80" s="95"/>
      <c r="BA80" s="164"/>
      <c r="CQ80" s="78"/>
      <c r="CR80" s="80"/>
      <c r="CS80" s="82"/>
      <c r="CT80" s="82"/>
      <c r="CU80" s="82"/>
      <c r="CW80" s="74"/>
      <c r="CX80" s="74"/>
      <c r="CY80" s="74"/>
      <c r="CZ80" s="74"/>
      <c r="DA80" s="74"/>
      <c r="DB80" s="74"/>
      <c r="DC80" s="74"/>
      <c r="DD80" s="74"/>
      <c r="DE80" s="74"/>
      <c r="DF80" s="74"/>
      <c r="DG80" s="74"/>
      <c r="DH80" s="74"/>
      <c r="DI80" s="74"/>
      <c r="DJ80" s="74"/>
      <c r="DK80" s="74"/>
      <c r="DL80" s="74"/>
      <c r="DM80" s="74"/>
      <c r="DN80" s="74"/>
      <c r="DO80" s="74"/>
      <c r="DP80" s="74"/>
      <c r="DQ80" s="74"/>
      <c r="DR80" s="74"/>
      <c r="DS80" s="74"/>
      <c r="DT80" s="74"/>
      <c r="DU80" s="74"/>
      <c r="DV80" s="74"/>
      <c r="DW80" s="74"/>
      <c r="DX80" s="74"/>
      <c r="DY80" s="74"/>
      <c r="DZ80" s="74"/>
      <c r="EA80" s="74"/>
      <c r="EB80" s="74"/>
      <c r="EC80" s="74"/>
      <c r="ED80" s="74"/>
      <c r="EE80" s="74"/>
      <c r="EF80" s="74"/>
      <c r="EG80" s="74"/>
      <c r="EH80" s="74"/>
      <c r="EI80" s="74"/>
      <c r="EJ80" s="74"/>
      <c r="EK80" s="74"/>
      <c r="EL80" s="74"/>
      <c r="EM80" s="74"/>
      <c r="EN80" s="74"/>
      <c r="EO80" s="74"/>
    </row>
    <row r="81" spans="2:109" ht="11.25" customHeight="1">
      <c r="B81" s="338"/>
      <c r="C81" s="313"/>
      <c r="D81" s="313"/>
      <c r="E81" s="313"/>
      <c r="F81" s="313"/>
      <c r="G81" s="313"/>
      <c r="H81" s="339"/>
      <c r="I81" s="346"/>
      <c r="J81" s="273"/>
      <c r="K81" s="273"/>
      <c r="L81" s="273"/>
      <c r="M81" s="273"/>
      <c r="N81" s="273"/>
      <c r="O81" s="273"/>
      <c r="P81" s="273"/>
      <c r="Q81" s="273"/>
      <c r="R81" s="347"/>
      <c r="AC81" s="90"/>
      <c r="AE81" s="29"/>
      <c r="AF81" s="29"/>
      <c r="AG81" s="29"/>
      <c r="AH81" s="92"/>
      <c r="AJ81" s="29"/>
      <c r="AK81" s="29"/>
      <c r="AL81" s="29"/>
      <c r="AM81" s="29"/>
      <c r="AN81" s="97"/>
      <c r="AO81" s="29"/>
      <c r="AP81" s="29"/>
      <c r="AQ81" s="29"/>
      <c r="AR81" s="29"/>
      <c r="AS81" s="29"/>
      <c r="AT81" s="92"/>
      <c r="AU81" s="29"/>
      <c r="AV81" s="29"/>
      <c r="AW81" s="29"/>
      <c r="AX81" s="29"/>
      <c r="AY81" s="29"/>
      <c r="AZ81" s="95"/>
      <c r="BB81" s="29"/>
      <c r="BC81" s="29"/>
      <c r="BD81" s="29"/>
      <c r="CJ81" s="74"/>
      <c r="CK81" s="74"/>
      <c r="CL81" s="74"/>
      <c r="CM81" s="74"/>
      <c r="CN81" s="74"/>
      <c r="CO81" s="74"/>
      <c r="CP81" s="74"/>
      <c r="CQ81" s="78"/>
      <c r="CR81" s="80"/>
      <c r="CS81" s="87"/>
      <c r="CT81" s="82"/>
      <c r="CU81" s="82"/>
      <c r="CW81" s="74"/>
      <c r="CX81" s="74"/>
      <c r="CY81" s="74"/>
      <c r="CZ81" s="74"/>
      <c r="DA81" s="74"/>
      <c r="DB81" s="74"/>
      <c r="DC81" s="74"/>
      <c r="DD81" s="74"/>
      <c r="DE81" s="74"/>
    </row>
    <row r="82" spans="2:109" ht="11.25" customHeight="1" thickBot="1">
      <c r="B82" s="340"/>
      <c r="C82" s="341"/>
      <c r="D82" s="341"/>
      <c r="E82" s="341"/>
      <c r="F82" s="341"/>
      <c r="G82" s="341"/>
      <c r="H82" s="342"/>
      <c r="I82" s="348"/>
      <c r="J82" s="349"/>
      <c r="K82" s="349"/>
      <c r="L82" s="349"/>
      <c r="M82" s="349"/>
      <c r="N82" s="349"/>
      <c r="O82" s="349"/>
      <c r="P82" s="349"/>
      <c r="Q82" s="349"/>
      <c r="R82" s="350"/>
      <c r="AC82" s="98"/>
      <c r="AD82" s="99"/>
      <c r="AE82" s="100"/>
      <c r="AF82" s="100"/>
      <c r="AG82" s="100"/>
      <c r="AH82" s="101"/>
      <c r="AI82" s="99"/>
      <c r="AJ82" s="100"/>
      <c r="AK82" s="100"/>
      <c r="AL82" s="100"/>
      <c r="AM82" s="100"/>
      <c r="AN82" s="102"/>
      <c r="AO82" s="100"/>
      <c r="AP82" s="100"/>
      <c r="AQ82" s="100"/>
      <c r="AR82" s="100"/>
      <c r="AS82" s="100"/>
      <c r="AT82" s="101"/>
      <c r="AU82" s="100"/>
      <c r="AV82" s="100"/>
      <c r="AW82" s="100"/>
      <c r="AX82" s="100"/>
      <c r="AY82" s="100"/>
      <c r="AZ82" s="103"/>
      <c r="BB82" s="29"/>
      <c r="BC82" s="29"/>
      <c r="BD82" s="29"/>
      <c r="CJ82" s="74"/>
      <c r="CK82" s="74"/>
      <c r="CL82" s="74"/>
      <c r="CM82" s="74"/>
      <c r="CN82" s="74"/>
      <c r="CO82" s="74"/>
      <c r="CP82" s="74"/>
      <c r="CQ82" s="78"/>
      <c r="CR82" s="80"/>
      <c r="CS82" s="87"/>
      <c r="CT82" s="82"/>
      <c r="CU82" s="82"/>
      <c r="CW82" s="74"/>
      <c r="CX82" s="74"/>
      <c r="CY82" s="74"/>
      <c r="CZ82" s="74"/>
      <c r="DA82" s="74"/>
      <c r="DB82" s="74"/>
      <c r="DC82" s="74"/>
      <c r="DD82" s="74"/>
      <c r="DE82" s="74"/>
    </row>
    <row r="83" spans="2:109" ht="11.25" customHeight="1">
      <c r="AC83" s="104" t="s">
        <v>24</v>
      </c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Z83" s="95"/>
      <c r="BA83" s="90"/>
      <c r="BB83" s="29"/>
      <c r="BC83" s="29"/>
      <c r="BD83" s="29"/>
      <c r="CJ83" s="74"/>
      <c r="CK83" s="74"/>
      <c r="CL83" s="74"/>
      <c r="CM83" s="74"/>
      <c r="CN83" s="74"/>
      <c r="CO83" s="74"/>
      <c r="CP83" s="74"/>
      <c r="CQ83" s="78"/>
      <c r="CR83" s="80"/>
      <c r="CS83" s="82"/>
      <c r="CT83" s="82"/>
      <c r="CU83" s="82"/>
      <c r="CW83" s="74"/>
      <c r="CX83" s="74"/>
      <c r="CY83" s="74"/>
      <c r="CZ83" s="74"/>
      <c r="DA83" s="74"/>
      <c r="DB83" s="74"/>
      <c r="DC83" s="74"/>
      <c r="DD83" s="74"/>
      <c r="DE83" s="74"/>
    </row>
    <row r="84" spans="2:109" ht="11.25" customHeight="1">
      <c r="AC84" s="105"/>
      <c r="AD84" s="100"/>
      <c r="AE84" s="100"/>
      <c r="AF84" s="100"/>
      <c r="AG84" s="100"/>
      <c r="AH84" s="100"/>
      <c r="AI84" s="100"/>
      <c r="AJ84" s="100"/>
      <c r="AK84" s="100"/>
      <c r="AL84" s="100"/>
      <c r="AM84" s="100"/>
      <c r="AN84" s="100"/>
      <c r="AO84" s="100"/>
      <c r="AP84" s="100"/>
      <c r="AQ84" s="100"/>
      <c r="AR84" s="100"/>
      <c r="AS84" s="100"/>
      <c r="AT84" s="100"/>
      <c r="AU84" s="100"/>
      <c r="AV84" s="100"/>
      <c r="AW84" s="100"/>
      <c r="AX84" s="100"/>
      <c r="AY84" s="99"/>
      <c r="AZ84" s="103"/>
      <c r="BB84" s="29"/>
      <c r="BC84" s="29"/>
      <c r="BD84" s="29"/>
      <c r="CQ84" s="78"/>
      <c r="CR84" s="80"/>
      <c r="CS84" s="82"/>
      <c r="CT84" s="82"/>
      <c r="CU84" s="96"/>
      <c r="CV84" s="96"/>
    </row>
    <row r="85" spans="2:109" ht="11.25" customHeight="1">
      <c r="AB85" s="88"/>
      <c r="AC85" s="104" t="s">
        <v>25</v>
      </c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Z85" s="95"/>
      <c r="BB85" s="29"/>
      <c r="BC85" s="29"/>
      <c r="BD85" s="29"/>
      <c r="CQ85" s="78"/>
      <c r="CR85" s="80"/>
      <c r="CS85" s="82"/>
      <c r="CT85" s="82"/>
      <c r="CU85" s="82"/>
    </row>
    <row r="86" spans="2:109" ht="11.25" customHeight="1">
      <c r="Q86" s="410" t="s">
        <v>21</v>
      </c>
      <c r="R86" s="411"/>
      <c r="S86" s="411"/>
      <c r="T86" s="411"/>
      <c r="U86" s="411"/>
      <c r="V86" s="412"/>
      <c r="W86" s="416" t="s">
        <v>35</v>
      </c>
      <c r="X86" s="416"/>
      <c r="Y86" s="416"/>
      <c r="Z86" s="416"/>
      <c r="AA86" s="416"/>
      <c r="AB86" s="416"/>
      <c r="AC86" s="105"/>
      <c r="AD86" s="100"/>
      <c r="AE86" s="100"/>
      <c r="AF86" s="100"/>
      <c r="AG86" s="100"/>
      <c r="AH86" s="100"/>
      <c r="AI86" s="100"/>
      <c r="AJ86" s="100"/>
      <c r="AK86" s="100"/>
      <c r="AL86" s="100"/>
      <c r="AM86" s="100"/>
      <c r="AN86" s="100"/>
      <c r="AO86" s="100"/>
      <c r="AP86" s="100"/>
      <c r="AQ86" s="100"/>
      <c r="AR86" s="100"/>
      <c r="AS86" s="100"/>
      <c r="AT86" s="100"/>
      <c r="AU86" s="100"/>
      <c r="AV86" s="100"/>
      <c r="AW86" s="100"/>
      <c r="AX86" s="100"/>
      <c r="AY86" s="99"/>
      <c r="AZ86" s="103"/>
      <c r="BB86" s="29"/>
      <c r="BC86" s="29"/>
      <c r="BD86" s="29"/>
      <c r="CQ86" s="78"/>
      <c r="CR86" s="82"/>
      <c r="CS86" s="82"/>
      <c r="CT86" s="82"/>
      <c r="CU86" s="82"/>
    </row>
    <row r="87" spans="2:109" ht="11.25" customHeight="1">
      <c r="Q87" s="413"/>
      <c r="R87" s="414"/>
      <c r="S87" s="414"/>
      <c r="T87" s="414"/>
      <c r="U87" s="414"/>
      <c r="V87" s="415"/>
      <c r="W87" s="416"/>
      <c r="X87" s="416"/>
      <c r="Y87" s="416"/>
      <c r="Z87" s="416"/>
      <c r="AA87" s="416"/>
      <c r="AB87" s="416"/>
      <c r="AC87" s="104" t="s">
        <v>26</v>
      </c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Z87" s="95"/>
      <c r="BA87" s="29"/>
      <c r="BB87" s="29"/>
      <c r="BC87" s="29"/>
      <c r="BD87" s="29"/>
      <c r="CO87" s="313"/>
      <c r="CP87" s="80"/>
      <c r="CQ87" s="82"/>
      <c r="CR87" s="82"/>
      <c r="CS87" s="82"/>
    </row>
    <row r="88" spans="2:109" ht="11.25" customHeight="1">
      <c r="Q88" s="417"/>
      <c r="R88" s="418"/>
      <c r="S88" s="418"/>
      <c r="T88" s="418"/>
      <c r="U88" s="418"/>
      <c r="V88" s="419"/>
      <c r="W88" s="420"/>
      <c r="X88" s="421"/>
      <c r="Y88" s="421"/>
      <c r="Z88" s="421"/>
      <c r="AA88" s="421"/>
      <c r="AB88" s="422"/>
      <c r="AC88" s="107"/>
      <c r="AD88" s="108"/>
      <c r="AE88" s="108"/>
      <c r="AF88" s="108"/>
      <c r="AG88" s="108"/>
      <c r="AH88" s="108"/>
      <c r="AI88" s="108"/>
      <c r="AJ88" s="108"/>
      <c r="AK88" s="108"/>
      <c r="AL88" s="108"/>
      <c r="AM88" s="108"/>
      <c r="AN88" s="108"/>
      <c r="AO88" s="108"/>
      <c r="AP88" s="108"/>
      <c r="AQ88" s="108"/>
      <c r="AR88" s="108"/>
      <c r="AS88" s="108"/>
      <c r="AT88" s="108"/>
      <c r="AU88" s="108"/>
      <c r="AV88" s="108"/>
      <c r="AW88" s="108"/>
      <c r="AX88" s="108"/>
      <c r="AY88" s="109"/>
      <c r="AZ88" s="110"/>
      <c r="BA88" s="29"/>
      <c r="BB88" s="29"/>
      <c r="BC88" s="29"/>
      <c r="BD88" s="29"/>
      <c r="CO88" s="314"/>
      <c r="CP88" s="82"/>
      <c r="CQ88" s="82"/>
      <c r="CR88" s="82"/>
      <c r="CS88" s="82"/>
    </row>
    <row r="89" spans="2:109" ht="11.25" customHeight="1">
      <c r="Q89" s="420"/>
      <c r="R89" s="421"/>
      <c r="S89" s="421"/>
      <c r="T89" s="421"/>
      <c r="U89" s="421"/>
      <c r="V89" s="422"/>
      <c r="W89" s="420"/>
      <c r="X89" s="421"/>
      <c r="Y89" s="421"/>
      <c r="Z89" s="421"/>
      <c r="AA89" s="421"/>
      <c r="AB89" s="422"/>
      <c r="AC89" s="111" t="s">
        <v>27</v>
      </c>
      <c r="AD89" s="112"/>
      <c r="AE89" s="112"/>
      <c r="AF89" s="112"/>
      <c r="AG89" s="112"/>
      <c r="AH89" s="112"/>
      <c r="AI89" s="112"/>
      <c r="AJ89" s="112"/>
      <c r="AK89" s="112"/>
      <c r="AL89" s="112"/>
      <c r="AM89" s="112"/>
      <c r="AN89" s="112"/>
      <c r="AO89" s="112"/>
      <c r="AP89" s="112"/>
      <c r="AQ89" s="112"/>
      <c r="AR89" s="112"/>
      <c r="AS89" s="112"/>
      <c r="AT89" s="112"/>
      <c r="AU89" s="112"/>
      <c r="AV89" s="112"/>
      <c r="AW89" s="112"/>
      <c r="AX89" s="112"/>
      <c r="AY89" s="113"/>
      <c r="AZ89" s="114"/>
      <c r="BA89" s="29"/>
      <c r="BB89" s="29"/>
      <c r="BC89" s="29"/>
      <c r="BD89" s="29"/>
      <c r="CO89" s="314"/>
      <c r="CP89" s="80"/>
      <c r="CQ89" s="82"/>
      <c r="CR89" s="82"/>
      <c r="CS89" s="82"/>
    </row>
    <row r="90" spans="2:109" ht="11.25" customHeight="1">
      <c r="Q90" s="420"/>
      <c r="R90" s="421"/>
      <c r="S90" s="421"/>
      <c r="T90" s="421"/>
      <c r="U90" s="421"/>
      <c r="V90" s="422"/>
      <c r="W90" s="420"/>
      <c r="X90" s="421"/>
      <c r="Y90" s="421"/>
      <c r="Z90" s="421"/>
      <c r="AA90" s="421"/>
      <c r="AB90" s="422"/>
      <c r="AC90" s="105"/>
      <c r="AD90" s="100"/>
      <c r="AE90" s="100"/>
      <c r="AF90" s="100"/>
      <c r="AG90" s="100"/>
      <c r="AH90" s="100"/>
      <c r="AI90" s="100"/>
      <c r="AJ90" s="100"/>
      <c r="AK90" s="100"/>
      <c r="AL90" s="100"/>
      <c r="AM90" s="100"/>
      <c r="AN90" s="100"/>
      <c r="AO90" s="100"/>
      <c r="AP90" s="100"/>
      <c r="AQ90" s="100"/>
      <c r="AR90" s="100"/>
      <c r="AS90" s="100"/>
      <c r="AT90" s="100"/>
      <c r="AU90" s="100"/>
      <c r="AV90" s="100"/>
      <c r="AW90" s="100"/>
      <c r="AX90" s="100"/>
      <c r="AY90" s="99"/>
      <c r="AZ90" s="103"/>
      <c r="BA90" s="29"/>
      <c r="BB90" s="29"/>
      <c r="BC90" s="29"/>
      <c r="BD90" s="29"/>
      <c r="CO90" s="314"/>
      <c r="CP90" s="82"/>
      <c r="CR90" s="82"/>
      <c r="CS90" s="82"/>
    </row>
    <row r="91" spans="2:109" ht="11.25" customHeight="1">
      <c r="Q91" s="420"/>
      <c r="R91" s="421"/>
      <c r="S91" s="421"/>
      <c r="T91" s="421"/>
      <c r="U91" s="421"/>
      <c r="V91" s="422"/>
      <c r="W91" s="420"/>
      <c r="X91" s="421"/>
      <c r="Y91" s="421"/>
      <c r="Z91" s="421"/>
      <c r="AA91" s="421"/>
      <c r="AB91" s="422"/>
      <c r="AC91" s="104" t="s">
        <v>28</v>
      </c>
      <c r="AD91" s="29"/>
      <c r="AE91" s="29"/>
      <c r="AF91" s="29"/>
      <c r="AG91" s="29"/>
      <c r="AH91" s="29"/>
      <c r="AI91" s="29" t="s">
        <v>11</v>
      </c>
      <c r="AJ91" s="29"/>
      <c r="AK91" s="29"/>
      <c r="AL91" s="29"/>
      <c r="AM91" s="29"/>
      <c r="AN91" s="29"/>
      <c r="AO91" s="29"/>
      <c r="AP91" s="29"/>
      <c r="AQ91" s="29" t="s">
        <v>12</v>
      </c>
      <c r="AR91" s="29"/>
      <c r="AS91" s="29"/>
      <c r="AT91" s="29"/>
      <c r="AU91" s="29"/>
      <c r="AV91" s="29"/>
      <c r="AW91" s="29"/>
      <c r="AX91" s="29"/>
      <c r="AZ91" s="95"/>
      <c r="BA91" s="29"/>
      <c r="BB91" s="29"/>
      <c r="BC91" s="29"/>
      <c r="BD91" s="29"/>
    </row>
    <row r="92" spans="2:109" ht="11.25" customHeight="1">
      <c r="Q92" s="423"/>
      <c r="R92" s="424"/>
      <c r="S92" s="424"/>
      <c r="T92" s="424"/>
      <c r="U92" s="424"/>
      <c r="V92" s="425"/>
      <c r="W92" s="423"/>
      <c r="X92" s="424"/>
      <c r="Y92" s="424"/>
      <c r="Z92" s="424"/>
      <c r="AA92" s="424"/>
      <c r="AB92" s="425"/>
      <c r="AC92" s="107"/>
      <c r="AD92" s="108"/>
      <c r="AE92" s="108"/>
      <c r="AF92" s="108"/>
      <c r="AG92" s="108"/>
      <c r="AH92" s="108"/>
      <c r="AI92" s="108"/>
      <c r="AJ92" s="108"/>
      <c r="AK92" s="108"/>
      <c r="AL92" s="108"/>
      <c r="AM92" s="108"/>
      <c r="AN92" s="108"/>
      <c r="AO92" s="108"/>
      <c r="AP92" s="108"/>
      <c r="AQ92" s="108"/>
      <c r="AR92" s="108"/>
      <c r="AS92" s="108"/>
      <c r="AT92" s="108"/>
      <c r="AU92" s="108"/>
      <c r="AV92" s="108"/>
      <c r="AW92" s="108"/>
      <c r="AX92" s="108"/>
      <c r="AY92" s="109"/>
      <c r="AZ92" s="110"/>
      <c r="BA92" s="29"/>
      <c r="BB92" s="29"/>
      <c r="BC92" s="29"/>
      <c r="BD92" s="29"/>
      <c r="BE92" s="29"/>
      <c r="BP92" s="106"/>
      <c r="BQ92" s="106"/>
      <c r="BR92" s="106"/>
      <c r="BS92" s="106"/>
      <c r="BT92" s="106"/>
      <c r="BU92" s="106"/>
      <c r="BV92" s="106"/>
      <c r="BW92" s="106"/>
      <c r="BX92" s="106"/>
      <c r="BY92" s="106"/>
      <c r="BZ92" s="23"/>
      <c r="CA92" s="23"/>
    </row>
    <row r="93" spans="2:109" ht="11.25" customHeight="1">
      <c r="BA93" s="29"/>
      <c r="BB93" s="29"/>
      <c r="BC93" s="29"/>
      <c r="BD93" s="29"/>
      <c r="BE93" s="29"/>
      <c r="BY93" s="23"/>
      <c r="BZ93" s="23"/>
      <c r="CA93" s="23"/>
    </row>
    <row r="94" spans="2:109" ht="11.25" customHeight="1">
      <c r="BA94" s="29"/>
      <c r="BB94" s="29"/>
      <c r="BC94" s="29"/>
      <c r="BD94" s="29"/>
      <c r="BE94" s="29"/>
      <c r="BY94" s="29"/>
      <c r="BZ94" s="23"/>
      <c r="CA94" s="23"/>
    </row>
    <row r="95" spans="2:109" ht="11.25" customHeight="1">
      <c r="BA95" s="29"/>
      <c r="BB95" s="29"/>
      <c r="BC95" s="29"/>
      <c r="BD95" s="29"/>
      <c r="BE95" s="29"/>
      <c r="BY95" s="23"/>
      <c r="BZ95" s="23"/>
      <c r="CA95" s="23"/>
    </row>
    <row r="96" spans="2:109" ht="11.25" customHeight="1">
      <c r="BA96" s="29"/>
      <c r="BB96" s="29"/>
      <c r="BC96" s="29"/>
      <c r="BD96" s="29"/>
      <c r="BE96" s="29"/>
      <c r="BV96" s="39"/>
      <c r="BW96" s="80"/>
      <c r="BX96" s="82"/>
      <c r="BY96" s="29"/>
      <c r="BZ96" s="23"/>
      <c r="CA96" s="23"/>
    </row>
    <row r="97" spans="31:79" ht="11.25" customHeight="1"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  <c r="BF97" s="29"/>
      <c r="BG97" s="29"/>
      <c r="BW97" s="39"/>
      <c r="BX97" s="82"/>
      <c r="BY97" s="23"/>
      <c r="BZ97" s="23"/>
      <c r="CA97" s="23"/>
    </row>
    <row r="98" spans="31:79" ht="11.25" customHeight="1"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BY98" s="29"/>
      <c r="BZ98" s="23"/>
      <c r="CA98" s="23"/>
    </row>
    <row r="99" spans="31:79" ht="11.25" customHeight="1">
      <c r="BY99" s="23"/>
      <c r="BZ99" s="23"/>
      <c r="CA99" s="23"/>
    </row>
    <row r="100" spans="31:79" ht="11.25" customHeight="1">
      <c r="BY100" s="29"/>
      <c r="BZ100" s="23"/>
      <c r="CA100" s="23"/>
    </row>
    <row r="101" spans="31:79" ht="11.25" customHeight="1">
      <c r="BY101" s="23"/>
      <c r="BZ101" s="23"/>
      <c r="CA101" s="23"/>
    </row>
    <row r="102" spans="31:79" ht="11.25" customHeight="1">
      <c r="BY102" s="29"/>
      <c r="BZ102" s="23"/>
      <c r="CA102" s="23"/>
    </row>
    <row r="103" spans="31:79" ht="11.25" customHeight="1">
      <c r="BY103" s="23"/>
      <c r="BZ103" s="23"/>
      <c r="CA103" s="23"/>
    </row>
    <row r="104" spans="31:79" ht="11.25" customHeight="1">
      <c r="BY104" s="29"/>
      <c r="BZ104" s="23"/>
      <c r="CA104" s="23"/>
    </row>
    <row r="105" spans="31:79" ht="11.25" customHeight="1">
      <c r="BY105" s="23"/>
      <c r="BZ105" s="23"/>
      <c r="CA105" s="23"/>
    </row>
    <row r="106" spans="31:79" ht="11.25" customHeight="1">
      <c r="BZ106" s="23"/>
      <c r="CA106" s="23"/>
    </row>
    <row r="107" spans="31:79" ht="11.25" customHeight="1">
      <c r="BZ107" s="23"/>
      <c r="CA107" s="23"/>
    </row>
    <row r="108" spans="31:79" ht="11.25" customHeight="1">
      <c r="BZ108" s="23"/>
      <c r="CA108" s="23"/>
    </row>
    <row r="109" spans="31:79" ht="11.25" customHeight="1">
      <c r="BZ109" s="23"/>
      <c r="CA109" s="23"/>
    </row>
    <row r="110" spans="31:79" ht="11.25" customHeight="1">
      <c r="BZ110" s="23"/>
      <c r="CA110" s="23"/>
    </row>
    <row r="111" spans="31:79" ht="11.25" customHeight="1">
      <c r="BZ111" s="23"/>
      <c r="CA111" s="23"/>
    </row>
    <row r="112" spans="31:79" ht="11.25" customHeight="1">
      <c r="BZ112" s="23"/>
      <c r="CA112" s="23"/>
    </row>
    <row r="113" spans="78:79" ht="11.25" customHeight="1">
      <c r="BZ113" s="23"/>
      <c r="CA113" s="23"/>
    </row>
    <row r="114" spans="78:79" ht="11.25" customHeight="1">
      <c r="BZ114" s="23"/>
      <c r="CA114" s="23"/>
    </row>
  </sheetData>
  <sheetProtection algorithmName="SHA-512" hashValue="HKm6ZWS48RheSg3tprKbD29zIiiLKvQaVjMEuo2r2mkeCYkO2Xp29QPo214ehuQc/PupgK6NCJR7PwlTVxbU9w==" saltValue="P/obNVFB/QXuLnVlhvUnGg==" spinCount="100000" sheet="1" formatCells="0"/>
  <mergeCells count="212">
    <mergeCell ref="U1:W1"/>
    <mergeCell ref="X1:Y2"/>
    <mergeCell ref="AE1:AY1"/>
    <mergeCell ref="B4:E4"/>
    <mergeCell ref="F4:J4"/>
    <mergeCell ref="K4:O4"/>
    <mergeCell ref="P4:W4"/>
    <mergeCell ref="X4:AA4"/>
    <mergeCell ref="AF4:AJ4"/>
    <mergeCell ref="AK4:AO4"/>
    <mergeCell ref="B1:G2"/>
    <mergeCell ref="H1:J2"/>
    <mergeCell ref="K1:M1"/>
    <mergeCell ref="N1:O2"/>
    <mergeCell ref="P1:R1"/>
    <mergeCell ref="S1:T2"/>
    <mergeCell ref="AP4:AW4"/>
    <mergeCell ref="AX4:BA4"/>
    <mergeCell ref="B5:E8"/>
    <mergeCell ref="F5:J8"/>
    <mergeCell ref="K5:O8"/>
    <mergeCell ref="P5:W8"/>
    <mergeCell ref="X5:AA8"/>
    <mergeCell ref="AF5:AJ8"/>
    <mergeCell ref="AK5:AO8"/>
    <mergeCell ref="AP5:AW8"/>
    <mergeCell ref="AX5:BA8"/>
    <mergeCell ref="B10:BA12"/>
    <mergeCell ref="BT10:BX10"/>
    <mergeCell ref="BD11:BG12"/>
    <mergeCell ref="AH13:AJ13"/>
    <mergeCell ref="AK13:AM13"/>
    <mergeCell ref="AN13:AO13"/>
    <mergeCell ref="AP13:AR13"/>
    <mergeCell ref="AS13:AT13"/>
    <mergeCell ref="AU13:AW13"/>
    <mergeCell ref="AX13:AY13"/>
    <mergeCell ref="BD13:BE13"/>
    <mergeCell ref="C15:X17"/>
    <mergeCell ref="AI16:AK17"/>
    <mergeCell ref="AL16:AZ17"/>
    <mergeCell ref="AD18:AI19"/>
    <mergeCell ref="AJ18:AZ19"/>
    <mergeCell ref="C19:AA24"/>
    <mergeCell ref="AD20:AI21"/>
    <mergeCell ref="AJ20:AZ21"/>
    <mergeCell ref="BD30:BW32"/>
    <mergeCell ref="Y16:Z17"/>
    <mergeCell ref="C33:V34"/>
    <mergeCell ref="W33:AH34"/>
    <mergeCell ref="AI33:AZ34"/>
    <mergeCell ref="C36:V37"/>
    <mergeCell ref="W36:AZ37"/>
    <mergeCell ref="AD22:AI23"/>
    <mergeCell ref="AJ22:AZ23"/>
    <mergeCell ref="AD24:AI25"/>
    <mergeCell ref="AJ24:AZ25"/>
    <mergeCell ref="C27:AZ28"/>
    <mergeCell ref="C30:V31"/>
    <mergeCell ref="W30:AZ31"/>
    <mergeCell ref="C39:V40"/>
    <mergeCell ref="W39:AZ40"/>
    <mergeCell ref="C42:V43"/>
    <mergeCell ref="W42:Z43"/>
    <mergeCell ref="AB42:AZ43"/>
    <mergeCell ref="B46:J47"/>
    <mergeCell ref="K46:L47"/>
    <mergeCell ref="M46:R47"/>
    <mergeCell ref="S46:AP47"/>
    <mergeCell ref="K52:L53"/>
    <mergeCell ref="M52:R53"/>
    <mergeCell ref="S52:AP53"/>
    <mergeCell ref="U55:AN56"/>
    <mergeCell ref="B56:G56"/>
    <mergeCell ref="H56:T56"/>
    <mergeCell ref="K48:L49"/>
    <mergeCell ref="M48:R49"/>
    <mergeCell ref="S48:AP49"/>
    <mergeCell ref="K50:L51"/>
    <mergeCell ref="M50:R51"/>
    <mergeCell ref="S50:AP51"/>
    <mergeCell ref="BT57:BT58"/>
    <mergeCell ref="BU57:BU58"/>
    <mergeCell ref="BV57:BV58"/>
    <mergeCell ref="A59:A61"/>
    <mergeCell ref="B59:G61"/>
    <mergeCell ref="H59:W61"/>
    <mergeCell ref="X59:AD60"/>
    <mergeCell ref="AE59:AI61"/>
    <mergeCell ref="AJ59:AN61"/>
    <mergeCell ref="AO59:AU60"/>
    <mergeCell ref="AV57:BA58"/>
    <mergeCell ref="BB57:BB58"/>
    <mergeCell ref="BP57:BP58"/>
    <mergeCell ref="BQ57:BQ58"/>
    <mergeCell ref="BR57:BR58"/>
    <mergeCell ref="BS57:BS58"/>
    <mergeCell ref="B57:G58"/>
    <mergeCell ref="H57:W58"/>
    <mergeCell ref="X57:AD58"/>
    <mergeCell ref="AE57:AI58"/>
    <mergeCell ref="AJ57:AN58"/>
    <mergeCell ref="AO57:AU58"/>
    <mergeCell ref="B62:G64"/>
    <mergeCell ref="H62:W64"/>
    <mergeCell ref="X62:AD63"/>
    <mergeCell ref="AE62:AI64"/>
    <mergeCell ref="AJ62:AN64"/>
    <mergeCell ref="BS59:BS61"/>
    <mergeCell ref="BT59:BT61"/>
    <mergeCell ref="BU59:BU61"/>
    <mergeCell ref="BV59:BV61"/>
    <mergeCell ref="Y61:AC61"/>
    <mergeCell ref="AP61:AT61"/>
    <mergeCell ref="AV59:BA61"/>
    <mergeCell ref="BB59:BB61"/>
    <mergeCell ref="BM59:BO61"/>
    <mergeCell ref="BP59:BP61"/>
    <mergeCell ref="BQ59:BQ61"/>
    <mergeCell ref="BR59:BR61"/>
    <mergeCell ref="CO64:CS66"/>
    <mergeCell ref="A65:A67"/>
    <mergeCell ref="B65:G67"/>
    <mergeCell ref="H65:W67"/>
    <mergeCell ref="X65:AD66"/>
    <mergeCell ref="AE65:AI67"/>
    <mergeCell ref="AJ65:AN67"/>
    <mergeCell ref="AO65:AU66"/>
    <mergeCell ref="AV65:BA67"/>
    <mergeCell ref="BB65:BB67"/>
    <mergeCell ref="BR62:BR64"/>
    <mergeCell ref="BS62:BS64"/>
    <mergeCell ref="BT62:BT64"/>
    <mergeCell ref="BU62:BU64"/>
    <mergeCell ref="BV62:BV64"/>
    <mergeCell ref="Y64:AC64"/>
    <mergeCell ref="AP64:AT64"/>
    <mergeCell ref="AO62:AU63"/>
    <mergeCell ref="AV62:BA64"/>
    <mergeCell ref="BB62:BB64"/>
    <mergeCell ref="BM62:BO64"/>
    <mergeCell ref="BP62:BP64"/>
    <mergeCell ref="BQ62:BQ64"/>
    <mergeCell ref="A62:A64"/>
    <mergeCell ref="A71:A73"/>
    <mergeCell ref="B71:G73"/>
    <mergeCell ref="H71:W73"/>
    <mergeCell ref="X71:AD72"/>
    <mergeCell ref="AE71:AI73"/>
    <mergeCell ref="AJ71:AN73"/>
    <mergeCell ref="BR68:BR70"/>
    <mergeCell ref="BU65:BU67"/>
    <mergeCell ref="BV65:BV67"/>
    <mergeCell ref="Y67:AC67"/>
    <mergeCell ref="AP67:AT67"/>
    <mergeCell ref="A68:A70"/>
    <mergeCell ref="B68:G70"/>
    <mergeCell ref="H68:W70"/>
    <mergeCell ref="X68:AD69"/>
    <mergeCell ref="AE68:AI70"/>
    <mergeCell ref="AJ68:AN70"/>
    <mergeCell ref="BM65:BO67"/>
    <mergeCell ref="BP65:BP67"/>
    <mergeCell ref="BQ65:BQ67"/>
    <mergeCell ref="BR65:BR67"/>
    <mergeCell ref="BS65:BS67"/>
    <mergeCell ref="BT65:BT67"/>
    <mergeCell ref="BU68:BU70"/>
    <mergeCell ref="BS68:BS70"/>
    <mergeCell ref="BT68:BT70"/>
    <mergeCell ref="BR71:BR73"/>
    <mergeCell ref="BS71:BS73"/>
    <mergeCell ref="BT71:BT73"/>
    <mergeCell ref="BU71:BU73"/>
    <mergeCell ref="BV71:BV73"/>
    <mergeCell ref="Y73:AC73"/>
    <mergeCell ref="AP73:AT73"/>
    <mergeCell ref="AO71:AU72"/>
    <mergeCell ref="AV71:BA73"/>
    <mergeCell ref="BB71:BB73"/>
    <mergeCell ref="BM71:BO73"/>
    <mergeCell ref="BP71:BP73"/>
    <mergeCell ref="BQ71:BQ73"/>
    <mergeCell ref="BP68:BP70"/>
    <mergeCell ref="BQ68:BQ70"/>
    <mergeCell ref="BV68:BV70"/>
    <mergeCell ref="Y70:AC70"/>
    <mergeCell ref="AP70:AT70"/>
    <mergeCell ref="AO68:AU69"/>
    <mergeCell ref="AV68:BA70"/>
    <mergeCell ref="BB68:BB70"/>
    <mergeCell ref="BM68:BO70"/>
    <mergeCell ref="B80:H82"/>
    <mergeCell ref="I80:R82"/>
    <mergeCell ref="B75:F78"/>
    <mergeCell ref="G75:H76"/>
    <mergeCell ref="I75:Q76"/>
    <mergeCell ref="S75:AB76"/>
    <mergeCell ref="H77:H78"/>
    <mergeCell ref="I77:Q78"/>
    <mergeCell ref="R77:R78"/>
    <mergeCell ref="S77:AB78"/>
    <mergeCell ref="Q86:V87"/>
    <mergeCell ref="W86:AB87"/>
    <mergeCell ref="CO87:CO90"/>
    <mergeCell ref="Q88:V92"/>
    <mergeCell ref="W88:AB92"/>
    <mergeCell ref="AC77:AZ78"/>
    <mergeCell ref="AC79:AH79"/>
    <mergeCell ref="AI79:AN79"/>
    <mergeCell ref="AO79:AT79"/>
    <mergeCell ref="AU79:AZ79"/>
  </mergeCells>
  <phoneticPr fontId="2"/>
  <conditionalFormatting sqref="B56:G56">
    <cfRule type="cellIs" dxfId="14" priority="13" operator="greaterThan">
      <formula>0</formula>
    </cfRule>
  </conditionalFormatting>
  <conditionalFormatting sqref="B59:G79">
    <cfRule type="cellIs" dxfId="13" priority="11" operator="equal">
      <formula>0</formula>
    </cfRule>
  </conditionalFormatting>
  <conditionalFormatting sqref="H59 H62 H65 H68 H71">
    <cfRule type="expression" dxfId="12" priority="10">
      <formula>NOT(COUNTIF(INDIRECT(#REF!),H59))</formula>
    </cfRule>
  </conditionalFormatting>
  <conditionalFormatting sqref="S46:AP53">
    <cfRule type="containsBlanks" dxfId="11" priority="1">
      <formula>LEN(TRIM(S46))=0</formula>
    </cfRule>
  </conditionalFormatting>
  <conditionalFormatting sqref="S80:BA80">
    <cfRule type="cellIs" dxfId="10" priority="8" operator="greaterThanOrEqual">
      <formula>11</formula>
    </cfRule>
  </conditionalFormatting>
  <conditionalFormatting sqref="W33">
    <cfRule type="containsBlanks" dxfId="9" priority="5">
      <formula>LEN(TRIM(W33))=0</formula>
    </cfRule>
  </conditionalFormatting>
  <conditionalFormatting sqref="W39">
    <cfRule type="containsBlanks" dxfId="8" priority="7">
      <formula>LEN(TRIM(W39))=0</formula>
    </cfRule>
  </conditionalFormatting>
  <conditionalFormatting sqref="W42">
    <cfRule type="containsBlanks" dxfId="7" priority="6">
      <formula>LEN(TRIM(W42))=0</formula>
    </cfRule>
  </conditionalFormatting>
  <conditionalFormatting sqref="X59:AD76 X77:AB79">
    <cfRule type="cellIs" dxfId="6" priority="9" operator="lessThanOrEqual">
      <formula>#REF!</formula>
    </cfRule>
  </conditionalFormatting>
  <conditionalFormatting sqref="AI33 BA33:BC34 BE33:BJ34">
    <cfRule type="expression" dxfId="5" priority="4">
      <formula>$M$33="その他"</formula>
    </cfRule>
  </conditionalFormatting>
  <conditionalFormatting sqref="AI33:AZ34">
    <cfRule type="expression" dxfId="4" priority="3">
      <formula>$W$33="その他"</formula>
    </cfRule>
  </conditionalFormatting>
  <conditionalFormatting sqref="AK13 AP13 AU13 W30 W36">
    <cfRule type="containsBlanks" dxfId="3" priority="20">
      <formula>LEN(TRIM(W13))=0</formula>
    </cfRule>
  </conditionalFormatting>
  <conditionalFormatting sqref="AL16 AJ18 AJ20 AJ22 AJ24">
    <cfRule type="containsBlanks" dxfId="2" priority="2">
      <formula>LEN(TRIM(AJ16))=0</formula>
    </cfRule>
  </conditionalFormatting>
  <conditionalFormatting sqref="BP59 BP62 BP65 BP68 BP71">
    <cfRule type="expression" dxfId="1" priority="19" stopIfTrue="1">
      <formula>NOT(COUNTIF(INDIRECT(#REF!),BP59))</formula>
    </cfRule>
  </conditionalFormatting>
  <conditionalFormatting sqref="BP59:BP75">
    <cfRule type="duplicateValues" dxfId="0" priority="22"/>
  </conditionalFormatting>
  <dataValidations count="10">
    <dataValidation operator="greaterThanOrEqual" allowBlank="1" showInputMessage="1" showErrorMessage="1" sqref="B59:G79" xr:uid="{A83806C4-ECB6-44E8-94E9-09527DD8CBD9}"/>
    <dataValidation type="list" allowBlank="1" showInputMessage="1" showErrorMessage="1" sqref="BA59:BA79 AV59:AZ76" xr:uid="{81778A9F-CD3F-4BC8-B071-F0320B1B0175}">
      <formula1>担当者</formula1>
    </dataValidation>
    <dataValidation type="list" showInputMessage="1" showErrorMessage="1" sqref="B56" xr:uid="{480AE999-7909-4476-8296-D27422B4AD69}">
      <formula1>減免率</formula1>
    </dataValidation>
    <dataValidation type="list" allowBlank="1" showInputMessage="1" showErrorMessage="1" sqref="BI8" xr:uid="{1B87C53E-7C44-4D0B-AF62-65AD123DE973}">
      <formula1>"指定した日付を記入,今日の日付を記入"</formula1>
    </dataValidation>
    <dataValidation type="list" allowBlank="1" showInputMessage="1" showErrorMessage="1" sqref="K1:M1" xr:uid="{0EA38EF9-B789-48F8-9841-619583649E3B}">
      <formula1>"　,5,6,7,8,9,10"</formula1>
    </dataValidation>
    <dataValidation type="list" allowBlank="1" showInputMessage="1" showErrorMessage="1" sqref="AU13:AW13 U1:W1" xr:uid="{C04F605F-730D-4B12-ACCF-9CC6BC33FBE3}">
      <formula1>"　,1,2,3,4,5,6,7,8,9,10,11,12,13,14,15,16,17,18,19,20,21,22,23,24,25,26,27,28,29,30,31"</formula1>
    </dataValidation>
    <dataValidation type="list" allowBlank="1" showInputMessage="1" showErrorMessage="1" sqref="AP13:AR13 P1:R1" xr:uid="{C656135E-BD04-4902-A148-E31D25ABFBBE}">
      <formula1>"　,1,2,3,4,5,6,7,8,9,10,11,12"</formula1>
    </dataValidation>
    <dataValidation type="list" allowBlank="1" showInputMessage="1" showErrorMessage="1" sqref="W42:Z43" xr:uid="{24F1E7A2-D55D-473C-AAAB-38990AD99365}">
      <formula1>"　,要,不要"</formula1>
    </dataValidation>
    <dataValidation type="list" allowBlank="1" showInputMessage="1" showErrorMessage="1" sqref="W33:AH34" xr:uid="{E2CAD8CB-0D90-401E-8E4B-A7CAD60624A1}">
      <formula1>" 　,製品の性能評価,客先クレーム対策,試作,新製品開発,海外規格評価,その他"</formula1>
    </dataValidation>
    <dataValidation type="list" allowBlank="1" showInputMessage="1" showErrorMessage="1" sqref="AK13:AM13" xr:uid="{4C568A51-E2E7-4C6A-94F2-CFD20AA37426}">
      <formula1>"　,8,9,10,11,12"</formula1>
    </dataValidation>
  </dataValidations>
  <hyperlinks>
    <hyperlink ref="BD31:BD35" r:id="rId1" display="https://www.itic.pref.ibaraki.jp/examination/" xr:uid="{92627643-EA27-4247-8475-7A780FBC43BC}"/>
  </hyperlinks>
  <printOptions horizontalCentered="1"/>
  <pageMargins left="0.19685039370078741" right="0.19685039370078741" top="0.15748031496062992" bottom="0.15748031496062992" header="0.31496062992125984" footer="0.31496062992125984"/>
  <pageSetup paperSize="9" scale="85" orientation="portrait" blackAndWhite="1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operator="greaterThan" allowBlank="1" showInputMessage="1" showErrorMessage="1" error="１以上の値を入力願います" xr:uid="{D7756777-B441-48CF-B95E-558D5609826D}">
          <x14:formula1>
            <xm:f>プルダウン用シート!$F$2:$F$103</xm:f>
          </x14:formula1>
          <xm:sqref>AJ59:AN76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8"/>
    <pageSetUpPr fitToPage="1"/>
  </sheetPr>
  <dimension ref="A1:L24"/>
  <sheetViews>
    <sheetView view="pageBreakPreview" zoomScaleNormal="170" zoomScaleSheetLayoutView="100" workbookViewId="0">
      <pane xSplit="3" ySplit="1" topLeftCell="D2" activePane="bottomRight" state="frozen"/>
      <selection activeCell="M50" sqref="M50:AP51"/>
      <selection pane="topRight" activeCell="M50" sqref="M50:AP51"/>
      <selection pane="bottomLeft" activeCell="M50" sqref="M50:AP51"/>
      <selection pane="bottomRight" activeCell="J25" sqref="J25"/>
    </sheetView>
  </sheetViews>
  <sheetFormatPr defaultRowHeight="13"/>
  <cols>
    <col min="1" max="1" width="22.1796875" style="168" hidden="1" customWidth="1"/>
    <col min="2" max="2" width="5" style="168" hidden="1" customWidth="1"/>
    <col min="3" max="3" width="44.90625" style="168" bestFit="1" customWidth="1"/>
    <col min="4" max="4" width="9" style="148"/>
    <col min="5" max="5" width="9" style="148" customWidth="1"/>
    <col min="6" max="6" width="5.90625" style="148" bestFit="1" customWidth="1"/>
    <col min="7" max="7" width="2.90625" style="149" customWidth="1"/>
    <col min="8" max="8" width="9" style="152" hidden="1" customWidth="1"/>
    <col min="9" max="9" width="3.1796875" style="144" hidden="1" customWidth="1"/>
    <col min="10" max="10" width="37.453125" style="144" customWidth="1"/>
    <col min="11" max="11" width="2.1796875" style="144" customWidth="1"/>
    <col min="12" max="243" width="9" style="144"/>
    <col min="244" max="244" width="11.6328125" style="144" bestFit="1" customWidth="1"/>
    <col min="245" max="245" width="5" style="144" customWidth="1"/>
    <col min="246" max="247" width="9" style="144"/>
    <col min="248" max="248" width="5" style="144" customWidth="1"/>
    <col min="249" max="249" width="24.1796875" style="144" bestFit="1" customWidth="1"/>
    <col min="250" max="250" width="5" style="144" customWidth="1"/>
    <col min="251" max="251" width="41.90625" style="144" bestFit="1" customWidth="1"/>
    <col min="252" max="252" width="9" style="144"/>
    <col min="253" max="253" width="5" style="144" customWidth="1"/>
    <col min="254" max="254" width="22.1796875" style="144" bestFit="1" customWidth="1"/>
    <col min="255" max="255" width="5" style="144" customWidth="1"/>
    <col min="256" max="256" width="34" style="144" bestFit="1" customWidth="1"/>
    <col min="257" max="257" width="5" style="144" customWidth="1"/>
    <col min="258" max="258" width="44.90625" style="144" bestFit="1" customWidth="1"/>
    <col min="259" max="260" width="9" style="144"/>
    <col min="261" max="261" width="16.36328125" style="144" bestFit="1" customWidth="1"/>
    <col min="262" max="499" width="9" style="144"/>
    <col min="500" max="500" width="11.6328125" style="144" bestFit="1" customWidth="1"/>
    <col min="501" max="501" width="5" style="144" customWidth="1"/>
    <col min="502" max="503" width="9" style="144"/>
    <col min="504" max="504" width="5" style="144" customWidth="1"/>
    <col min="505" max="505" width="24.1796875" style="144" bestFit="1" customWidth="1"/>
    <col min="506" max="506" width="5" style="144" customWidth="1"/>
    <col min="507" max="507" width="41.90625" style="144" bestFit="1" customWidth="1"/>
    <col min="508" max="508" width="9" style="144"/>
    <col min="509" max="509" width="5" style="144" customWidth="1"/>
    <col min="510" max="510" width="22.1796875" style="144" bestFit="1" customWidth="1"/>
    <col min="511" max="511" width="5" style="144" customWidth="1"/>
    <col min="512" max="512" width="34" style="144" bestFit="1" customWidth="1"/>
    <col min="513" max="513" width="5" style="144" customWidth="1"/>
    <col min="514" max="514" width="44.90625" style="144" bestFit="1" customWidth="1"/>
    <col min="515" max="516" width="9" style="144"/>
    <col min="517" max="517" width="16.36328125" style="144" bestFit="1" customWidth="1"/>
    <col min="518" max="755" width="9" style="144"/>
    <col min="756" max="756" width="11.6328125" style="144" bestFit="1" customWidth="1"/>
    <col min="757" max="757" width="5" style="144" customWidth="1"/>
    <col min="758" max="759" width="9" style="144"/>
    <col min="760" max="760" width="5" style="144" customWidth="1"/>
    <col min="761" max="761" width="24.1796875" style="144" bestFit="1" customWidth="1"/>
    <col min="762" max="762" width="5" style="144" customWidth="1"/>
    <col min="763" max="763" width="41.90625" style="144" bestFit="1" customWidth="1"/>
    <col min="764" max="764" width="9" style="144"/>
    <col min="765" max="765" width="5" style="144" customWidth="1"/>
    <col min="766" max="766" width="22.1796875" style="144" bestFit="1" customWidth="1"/>
    <col min="767" max="767" width="5" style="144" customWidth="1"/>
    <col min="768" max="768" width="34" style="144" bestFit="1" customWidth="1"/>
    <col min="769" max="769" width="5" style="144" customWidth="1"/>
    <col min="770" max="770" width="44.90625" style="144" bestFit="1" customWidth="1"/>
    <col min="771" max="772" width="9" style="144"/>
    <col min="773" max="773" width="16.36328125" style="144" bestFit="1" customWidth="1"/>
    <col min="774" max="1011" width="9" style="144"/>
    <col min="1012" max="1012" width="11.6328125" style="144" bestFit="1" customWidth="1"/>
    <col min="1013" max="1013" width="5" style="144" customWidth="1"/>
    <col min="1014" max="1015" width="9" style="144"/>
    <col min="1016" max="1016" width="5" style="144" customWidth="1"/>
    <col min="1017" max="1017" width="24.1796875" style="144" bestFit="1" customWidth="1"/>
    <col min="1018" max="1018" width="5" style="144" customWidth="1"/>
    <col min="1019" max="1019" width="41.90625" style="144" bestFit="1" customWidth="1"/>
    <col min="1020" max="1020" width="9" style="144"/>
    <col min="1021" max="1021" width="5" style="144" customWidth="1"/>
    <col min="1022" max="1022" width="22.1796875" style="144" bestFit="1" customWidth="1"/>
    <col min="1023" max="1023" width="5" style="144" customWidth="1"/>
    <col min="1024" max="1024" width="34" style="144" bestFit="1" customWidth="1"/>
    <col min="1025" max="1025" width="5" style="144" customWidth="1"/>
    <col min="1026" max="1026" width="44.90625" style="144" bestFit="1" customWidth="1"/>
    <col min="1027" max="1028" width="9" style="144"/>
    <col min="1029" max="1029" width="16.36328125" style="144" bestFit="1" customWidth="1"/>
    <col min="1030" max="1267" width="9" style="144"/>
    <col min="1268" max="1268" width="11.6328125" style="144" bestFit="1" customWidth="1"/>
    <col min="1269" max="1269" width="5" style="144" customWidth="1"/>
    <col min="1270" max="1271" width="9" style="144"/>
    <col min="1272" max="1272" width="5" style="144" customWidth="1"/>
    <col min="1273" max="1273" width="24.1796875" style="144" bestFit="1" customWidth="1"/>
    <col min="1274" max="1274" width="5" style="144" customWidth="1"/>
    <col min="1275" max="1275" width="41.90625" style="144" bestFit="1" customWidth="1"/>
    <col min="1276" max="1276" width="9" style="144"/>
    <col min="1277" max="1277" width="5" style="144" customWidth="1"/>
    <col min="1278" max="1278" width="22.1796875" style="144" bestFit="1" customWidth="1"/>
    <col min="1279" max="1279" width="5" style="144" customWidth="1"/>
    <col min="1280" max="1280" width="34" style="144" bestFit="1" customWidth="1"/>
    <col min="1281" max="1281" width="5" style="144" customWidth="1"/>
    <col min="1282" max="1282" width="44.90625" style="144" bestFit="1" customWidth="1"/>
    <col min="1283" max="1284" width="9" style="144"/>
    <col min="1285" max="1285" width="16.36328125" style="144" bestFit="1" customWidth="1"/>
    <col min="1286" max="1523" width="9" style="144"/>
    <col min="1524" max="1524" width="11.6328125" style="144" bestFit="1" customWidth="1"/>
    <col min="1525" max="1525" width="5" style="144" customWidth="1"/>
    <col min="1526" max="1527" width="9" style="144"/>
    <col min="1528" max="1528" width="5" style="144" customWidth="1"/>
    <col min="1529" max="1529" width="24.1796875" style="144" bestFit="1" customWidth="1"/>
    <col min="1530" max="1530" width="5" style="144" customWidth="1"/>
    <col min="1531" max="1531" width="41.90625" style="144" bestFit="1" customWidth="1"/>
    <col min="1532" max="1532" width="9" style="144"/>
    <col min="1533" max="1533" width="5" style="144" customWidth="1"/>
    <col min="1534" max="1534" width="22.1796875" style="144" bestFit="1" customWidth="1"/>
    <col min="1535" max="1535" width="5" style="144" customWidth="1"/>
    <col min="1536" max="1536" width="34" style="144" bestFit="1" customWidth="1"/>
    <col min="1537" max="1537" width="5" style="144" customWidth="1"/>
    <col min="1538" max="1538" width="44.90625" style="144" bestFit="1" customWidth="1"/>
    <col min="1539" max="1540" width="9" style="144"/>
    <col min="1541" max="1541" width="16.36328125" style="144" bestFit="1" customWidth="1"/>
    <col min="1542" max="1779" width="9" style="144"/>
    <col min="1780" max="1780" width="11.6328125" style="144" bestFit="1" customWidth="1"/>
    <col min="1781" max="1781" width="5" style="144" customWidth="1"/>
    <col min="1782" max="1783" width="9" style="144"/>
    <col min="1784" max="1784" width="5" style="144" customWidth="1"/>
    <col min="1785" max="1785" width="24.1796875" style="144" bestFit="1" customWidth="1"/>
    <col min="1786" max="1786" width="5" style="144" customWidth="1"/>
    <col min="1787" max="1787" width="41.90625" style="144" bestFit="1" customWidth="1"/>
    <col min="1788" max="1788" width="9" style="144"/>
    <col min="1789" max="1789" width="5" style="144" customWidth="1"/>
    <col min="1790" max="1790" width="22.1796875" style="144" bestFit="1" customWidth="1"/>
    <col min="1791" max="1791" width="5" style="144" customWidth="1"/>
    <col min="1792" max="1792" width="34" style="144" bestFit="1" customWidth="1"/>
    <col min="1793" max="1793" width="5" style="144" customWidth="1"/>
    <col min="1794" max="1794" width="44.90625" style="144" bestFit="1" customWidth="1"/>
    <col min="1795" max="1796" width="9" style="144"/>
    <col min="1797" max="1797" width="16.36328125" style="144" bestFit="1" customWidth="1"/>
    <col min="1798" max="2035" width="9" style="144"/>
    <col min="2036" max="2036" width="11.6328125" style="144" bestFit="1" customWidth="1"/>
    <col min="2037" max="2037" width="5" style="144" customWidth="1"/>
    <col min="2038" max="2039" width="9" style="144"/>
    <col min="2040" max="2040" width="5" style="144" customWidth="1"/>
    <col min="2041" max="2041" width="24.1796875" style="144" bestFit="1" customWidth="1"/>
    <col min="2042" max="2042" width="5" style="144" customWidth="1"/>
    <col min="2043" max="2043" width="41.90625" style="144" bestFit="1" customWidth="1"/>
    <col min="2044" max="2044" width="9" style="144"/>
    <col min="2045" max="2045" width="5" style="144" customWidth="1"/>
    <col min="2046" max="2046" width="22.1796875" style="144" bestFit="1" customWidth="1"/>
    <col min="2047" max="2047" width="5" style="144" customWidth="1"/>
    <col min="2048" max="2048" width="34" style="144" bestFit="1" customWidth="1"/>
    <col min="2049" max="2049" width="5" style="144" customWidth="1"/>
    <col min="2050" max="2050" width="44.90625" style="144" bestFit="1" customWidth="1"/>
    <col min="2051" max="2052" width="9" style="144"/>
    <col min="2053" max="2053" width="16.36328125" style="144" bestFit="1" customWidth="1"/>
    <col min="2054" max="2291" width="9" style="144"/>
    <col min="2292" max="2292" width="11.6328125" style="144" bestFit="1" customWidth="1"/>
    <col min="2293" max="2293" width="5" style="144" customWidth="1"/>
    <col min="2294" max="2295" width="9" style="144"/>
    <col min="2296" max="2296" width="5" style="144" customWidth="1"/>
    <col min="2297" max="2297" width="24.1796875" style="144" bestFit="1" customWidth="1"/>
    <col min="2298" max="2298" width="5" style="144" customWidth="1"/>
    <col min="2299" max="2299" width="41.90625" style="144" bestFit="1" customWidth="1"/>
    <col min="2300" max="2300" width="9" style="144"/>
    <col min="2301" max="2301" width="5" style="144" customWidth="1"/>
    <col min="2302" max="2302" width="22.1796875" style="144" bestFit="1" customWidth="1"/>
    <col min="2303" max="2303" width="5" style="144" customWidth="1"/>
    <col min="2304" max="2304" width="34" style="144" bestFit="1" customWidth="1"/>
    <col min="2305" max="2305" width="5" style="144" customWidth="1"/>
    <col min="2306" max="2306" width="44.90625" style="144" bestFit="1" customWidth="1"/>
    <col min="2307" max="2308" width="9" style="144"/>
    <col min="2309" max="2309" width="16.36328125" style="144" bestFit="1" customWidth="1"/>
    <col min="2310" max="2547" width="9" style="144"/>
    <col min="2548" max="2548" width="11.6328125" style="144" bestFit="1" customWidth="1"/>
    <col min="2549" max="2549" width="5" style="144" customWidth="1"/>
    <col min="2550" max="2551" width="9" style="144"/>
    <col min="2552" max="2552" width="5" style="144" customWidth="1"/>
    <col min="2553" max="2553" width="24.1796875" style="144" bestFit="1" customWidth="1"/>
    <col min="2554" max="2554" width="5" style="144" customWidth="1"/>
    <col min="2555" max="2555" width="41.90625" style="144" bestFit="1" customWidth="1"/>
    <col min="2556" max="2556" width="9" style="144"/>
    <col min="2557" max="2557" width="5" style="144" customWidth="1"/>
    <col min="2558" max="2558" width="22.1796875" style="144" bestFit="1" customWidth="1"/>
    <col min="2559" max="2559" width="5" style="144" customWidth="1"/>
    <col min="2560" max="2560" width="34" style="144" bestFit="1" customWidth="1"/>
    <col min="2561" max="2561" width="5" style="144" customWidth="1"/>
    <col min="2562" max="2562" width="44.90625" style="144" bestFit="1" customWidth="1"/>
    <col min="2563" max="2564" width="9" style="144"/>
    <col min="2565" max="2565" width="16.36328125" style="144" bestFit="1" customWidth="1"/>
    <col min="2566" max="2803" width="9" style="144"/>
    <col min="2804" max="2804" width="11.6328125" style="144" bestFit="1" customWidth="1"/>
    <col min="2805" max="2805" width="5" style="144" customWidth="1"/>
    <col min="2806" max="2807" width="9" style="144"/>
    <col min="2808" max="2808" width="5" style="144" customWidth="1"/>
    <col min="2809" max="2809" width="24.1796875" style="144" bestFit="1" customWidth="1"/>
    <col min="2810" max="2810" width="5" style="144" customWidth="1"/>
    <col min="2811" max="2811" width="41.90625" style="144" bestFit="1" customWidth="1"/>
    <col min="2812" max="2812" width="9" style="144"/>
    <col min="2813" max="2813" width="5" style="144" customWidth="1"/>
    <col min="2814" max="2814" width="22.1796875" style="144" bestFit="1" customWidth="1"/>
    <col min="2815" max="2815" width="5" style="144" customWidth="1"/>
    <col min="2816" max="2816" width="34" style="144" bestFit="1" customWidth="1"/>
    <col min="2817" max="2817" width="5" style="144" customWidth="1"/>
    <col min="2818" max="2818" width="44.90625" style="144" bestFit="1" customWidth="1"/>
    <col min="2819" max="2820" width="9" style="144"/>
    <col min="2821" max="2821" width="16.36328125" style="144" bestFit="1" customWidth="1"/>
    <col min="2822" max="3059" width="9" style="144"/>
    <col min="3060" max="3060" width="11.6328125" style="144" bestFit="1" customWidth="1"/>
    <col min="3061" max="3061" width="5" style="144" customWidth="1"/>
    <col min="3062" max="3063" width="9" style="144"/>
    <col min="3064" max="3064" width="5" style="144" customWidth="1"/>
    <col min="3065" max="3065" width="24.1796875" style="144" bestFit="1" customWidth="1"/>
    <col min="3066" max="3066" width="5" style="144" customWidth="1"/>
    <col min="3067" max="3067" width="41.90625" style="144" bestFit="1" customWidth="1"/>
    <col min="3068" max="3068" width="9" style="144"/>
    <col min="3069" max="3069" width="5" style="144" customWidth="1"/>
    <col min="3070" max="3070" width="22.1796875" style="144" bestFit="1" customWidth="1"/>
    <col min="3071" max="3071" width="5" style="144" customWidth="1"/>
    <col min="3072" max="3072" width="34" style="144" bestFit="1" customWidth="1"/>
    <col min="3073" max="3073" width="5" style="144" customWidth="1"/>
    <col min="3074" max="3074" width="44.90625" style="144" bestFit="1" customWidth="1"/>
    <col min="3075" max="3076" width="9" style="144"/>
    <col min="3077" max="3077" width="16.36328125" style="144" bestFit="1" customWidth="1"/>
    <col min="3078" max="3315" width="9" style="144"/>
    <col min="3316" max="3316" width="11.6328125" style="144" bestFit="1" customWidth="1"/>
    <col min="3317" max="3317" width="5" style="144" customWidth="1"/>
    <col min="3318" max="3319" width="9" style="144"/>
    <col min="3320" max="3320" width="5" style="144" customWidth="1"/>
    <col min="3321" max="3321" width="24.1796875" style="144" bestFit="1" customWidth="1"/>
    <col min="3322" max="3322" width="5" style="144" customWidth="1"/>
    <col min="3323" max="3323" width="41.90625" style="144" bestFit="1" customWidth="1"/>
    <col min="3324" max="3324" width="9" style="144"/>
    <col min="3325" max="3325" width="5" style="144" customWidth="1"/>
    <col min="3326" max="3326" width="22.1796875" style="144" bestFit="1" customWidth="1"/>
    <col min="3327" max="3327" width="5" style="144" customWidth="1"/>
    <col min="3328" max="3328" width="34" style="144" bestFit="1" customWidth="1"/>
    <col min="3329" max="3329" width="5" style="144" customWidth="1"/>
    <col min="3330" max="3330" width="44.90625" style="144" bestFit="1" customWidth="1"/>
    <col min="3331" max="3332" width="9" style="144"/>
    <col min="3333" max="3333" width="16.36328125" style="144" bestFit="1" customWidth="1"/>
    <col min="3334" max="3571" width="9" style="144"/>
    <col min="3572" max="3572" width="11.6328125" style="144" bestFit="1" customWidth="1"/>
    <col min="3573" max="3573" width="5" style="144" customWidth="1"/>
    <col min="3574" max="3575" width="9" style="144"/>
    <col min="3576" max="3576" width="5" style="144" customWidth="1"/>
    <col min="3577" max="3577" width="24.1796875" style="144" bestFit="1" customWidth="1"/>
    <col min="3578" max="3578" width="5" style="144" customWidth="1"/>
    <col min="3579" max="3579" width="41.90625" style="144" bestFit="1" customWidth="1"/>
    <col min="3580" max="3580" width="9" style="144"/>
    <col min="3581" max="3581" width="5" style="144" customWidth="1"/>
    <col min="3582" max="3582" width="22.1796875" style="144" bestFit="1" customWidth="1"/>
    <col min="3583" max="3583" width="5" style="144" customWidth="1"/>
    <col min="3584" max="3584" width="34" style="144" bestFit="1" customWidth="1"/>
    <col min="3585" max="3585" width="5" style="144" customWidth="1"/>
    <col min="3586" max="3586" width="44.90625" style="144" bestFit="1" customWidth="1"/>
    <col min="3587" max="3588" width="9" style="144"/>
    <col min="3589" max="3589" width="16.36328125" style="144" bestFit="1" customWidth="1"/>
    <col min="3590" max="3827" width="9" style="144"/>
    <col min="3828" max="3828" width="11.6328125" style="144" bestFit="1" customWidth="1"/>
    <col min="3829" max="3829" width="5" style="144" customWidth="1"/>
    <col min="3830" max="3831" width="9" style="144"/>
    <col min="3832" max="3832" width="5" style="144" customWidth="1"/>
    <col min="3833" max="3833" width="24.1796875" style="144" bestFit="1" customWidth="1"/>
    <col min="3834" max="3834" width="5" style="144" customWidth="1"/>
    <col min="3835" max="3835" width="41.90625" style="144" bestFit="1" customWidth="1"/>
    <col min="3836" max="3836" width="9" style="144"/>
    <col min="3837" max="3837" width="5" style="144" customWidth="1"/>
    <col min="3838" max="3838" width="22.1796875" style="144" bestFit="1" customWidth="1"/>
    <col min="3839" max="3839" width="5" style="144" customWidth="1"/>
    <col min="3840" max="3840" width="34" style="144" bestFit="1" customWidth="1"/>
    <col min="3841" max="3841" width="5" style="144" customWidth="1"/>
    <col min="3842" max="3842" width="44.90625" style="144" bestFit="1" customWidth="1"/>
    <col min="3843" max="3844" width="9" style="144"/>
    <col min="3845" max="3845" width="16.36328125" style="144" bestFit="1" customWidth="1"/>
    <col min="3846" max="4083" width="9" style="144"/>
    <col min="4084" max="4084" width="11.6328125" style="144" bestFit="1" customWidth="1"/>
    <col min="4085" max="4085" width="5" style="144" customWidth="1"/>
    <col min="4086" max="4087" width="9" style="144"/>
    <col min="4088" max="4088" width="5" style="144" customWidth="1"/>
    <col min="4089" max="4089" width="24.1796875" style="144" bestFit="1" customWidth="1"/>
    <col min="4090" max="4090" width="5" style="144" customWidth="1"/>
    <col min="4091" max="4091" width="41.90625" style="144" bestFit="1" customWidth="1"/>
    <col min="4092" max="4092" width="9" style="144"/>
    <col min="4093" max="4093" width="5" style="144" customWidth="1"/>
    <col min="4094" max="4094" width="22.1796875" style="144" bestFit="1" customWidth="1"/>
    <col min="4095" max="4095" width="5" style="144" customWidth="1"/>
    <col min="4096" max="4096" width="34" style="144" bestFit="1" customWidth="1"/>
    <col min="4097" max="4097" width="5" style="144" customWidth="1"/>
    <col min="4098" max="4098" width="44.90625" style="144" bestFit="1" customWidth="1"/>
    <col min="4099" max="4100" width="9" style="144"/>
    <col min="4101" max="4101" width="16.36328125" style="144" bestFit="1" customWidth="1"/>
    <col min="4102" max="4339" width="9" style="144"/>
    <col min="4340" max="4340" width="11.6328125" style="144" bestFit="1" customWidth="1"/>
    <col min="4341" max="4341" width="5" style="144" customWidth="1"/>
    <col min="4342" max="4343" width="9" style="144"/>
    <col min="4344" max="4344" width="5" style="144" customWidth="1"/>
    <col min="4345" max="4345" width="24.1796875" style="144" bestFit="1" customWidth="1"/>
    <col min="4346" max="4346" width="5" style="144" customWidth="1"/>
    <col min="4347" max="4347" width="41.90625" style="144" bestFit="1" customWidth="1"/>
    <col min="4348" max="4348" width="9" style="144"/>
    <col min="4349" max="4349" width="5" style="144" customWidth="1"/>
    <col min="4350" max="4350" width="22.1796875" style="144" bestFit="1" customWidth="1"/>
    <col min="4351" max="4351" width="5" style="144" customWidth="1"/>
    <col min="4352" max="4352" width="34" style="144" bestFit="1" customWidth="1"/>
    <col min="4353" max="4353" width="5" style="144" customWidth="1"/>
    <col min="4354" max="4354" width="44.90625" style="144" bestFit="1" customWidth="1"/>
    <col min="4355" max="4356" width="9" style="144"/>
    <col min="4357" max="4357" width="16.36328125" style="144" bestFit="1" customWidth="1"/>
    <col min="4358" max="4595" width="9" style="144"/>
    <col min="4596" max="4596" width="11.6328125" style="144" bestFit="1" customWidth="1"/>
    <col min="4597" max="4597" width="5" style="144" customWidth="1"/>
    <col min="4598" max="4599" width="9" style="144"/>
    <col min="4600" max="4600" width="5" style="144" customWidth="1"/>
    <col min="4601" max="4601" width="24.1796875" style="144" bestFit="1" customWidth="1"/>
    <col min="4602" max="4602" width="5" style="144" customWidth="1"/>
    <col min="4603" max="4603" width="41.90625" style="144" bestFit="1" customWidth="1"/>
    <col min="4604" max="4604" width="9" style="144"/>
    <col min="4605" max="4605" width="5" style="144" customWidth="1"/>
    <col min="4606" max="4606" width="22.1796875" style="144" bestFit="1" customWidth="1"/>
    <col min="4607" max="4607" width="5" style="144" customWidth="1"/>
    <col min="4608" max="4608" width="34" style="144" bestFit="1" customWidth="1"/>
    <col min="4609" max="4609" width="5" style="144" customWidth="1"/>
    <col min="4610" max="4610" width="44.90625" style="144" bestFit="1" customWidth="1"/>
    <col min="4611" max="4612" width="9" style="144"/>
    <col min="4613" max="4613" width="16.36328125" style="144" bestFit="1" customWidth="1"/>
    <col min="4614" max="4851" width="9" style="144"/>
    <col min="4852" max="4852" width="11.6328125" style="144" bestFit="1" customWidth="1"/>
    <col min="4853" max="4853" width="5" style="144" customWidth="1"/>
    <col min="4854" max="4855" width="9" style="144"/>
    <col min="4856" max="4856" width="5" style="144" customWidth="1"/>
    <col min="4857" max="4857" width="24.1796875" style="144" bestFit="1" customWidth="1"/>
    <col min="4858" max="4858" width="5" style="144" customWidth="1"/>
    <col min="4859" max="4859" width="41.90625" style="144" bestFit="1" customWidth="1"/>
    <col min="4860" max="4860" width="9" style="144"/>
    <col min="4861" max="4861" width="5" style="144" customWidth="1"/>
    <col min="4862" max="4862" width="22.1796875" style="144" bestFit="1" customWidth="1"/>
    <col min="4863" max="4863" width="5" style="144" customWidth="1"/>
    <col min="4864" max="4864" width="34" style="144" bestFit="1" customWidth="1"/>
    <col min="4865" max="4865" width="5" style="144" customWidth="1"/>
    <col min="4866" max="4866" width="44.90625" style="144" bestFit="1" customWidth="1"/>
    <col min="4867" max="4868" width="9" style="144"/>
    <col min="4869" max="4869" width="16.36328125" style="144" bestFit="1" customWidth="1"/>
    <col min="4870" max="5107" width="9" style="144"/>
    <col min="5108" max="5108" width="11.6328125" style="144" bestFit="1" customWidth="1"/>
    <col min="5109" max="5109" width="5" style="144" customWidth="1"/>
    <col min="5110" max="5111" width="9" style="144"/>
    <col min="5112" max="5112" width="5" style="144" customWidth="1"/>
    <col min="5113" max="5113" width="24.1796875" style="144" bestFit="1" customWidth="1"/>
    <col min="5114" max="5114" width="5" style="144" customWidth="1"/>
    <col min="5115" max="5115" width="41.90625" style="144" bestFit="1" customWidth="1"/>
    <col min="5116" max="5116" width="9" style="144"/>
    <col min="5117" max="5117" width="5" style="144" customWidth="1"/>
    <col min="5118" max="5118" width="22.1796875" style="144" bestFit="1" customWidth="1"/>
    <col min="5119" max="5119" width="5" style="144" customWidth="1"/>
    <col min="5120" max="5120" width="34" style="144" bestFit="1" customWidth="1"/>
    <col min="5121" max="5121" width="5" style="144" customWidth="1"/>
    <col min="5122" max="5122" width="44.90625" style="144" bestFit="1" customWidth="1"/>
    <col min="5123" max="5124" width="9" style="144"/>
    <col min="5125" max="5125" width="16.36328125" style="144" bestFit="1" customWidth="1"/>
    <col min="5126" max="5363" width="9" style="144"/>
    <col min="5364" max="5364" width="11.6328125" style="144" bestFit="1" customWidth="1"/>
    <col min="5365" max="5365" width="5" style="144" customWidth="1"/>
    <col min="5366" max="5367" width="9" style="144"/>
    <col min="5368" max="5368" width="5" style="144" customWidth="1"/>
    <col min="5369" max="5369" width="24.1796875" style="144" bestFit="1" customWidth="1"/>
    <col min="5370" max="5370" width="5" style="144" customWidth="1"/>
    <col min="5371" max="5371" width="41.90625" style="144" bestFit="1" customWidth="1"/>
    <col min="5372" max="5372" width="9" style="144"/>
    <col min="5373" max="5373" width="5" style="144" customWidth="1"/>
    <col min="5374" max="5374" width="22.1796875" style="144" bestFit="1" customWidth="1"/>
    <col min="5375" max="5375" width="5" style="144" customWidth="1"/>
    <col min="5376" max="5376" width="34" style="144" bestFit="1" customWidth="1"/>
    <col min="5377" max="5377" width="5" style="144" customWidth="1"/>
    <col min="5378" max="5378" width="44.90625" style="144" bestFit="1" customWidth="1"/>
    <col min="5379" max="5380" width="9" style="144"/>
    <col min="5381" max="5381" width="16.36328125" style="144" bestFit="1" customWidth="1"/>
    <col min="5382" max="5619" width="9" style="144"/>
    <col min="5620" max="5620" width="11.6328125" style="144" bestFit="1" customWidth="1"/>
    <col min="5621" max="5621" width="5" style="144" customWidth="1"/>
    <col min="5622" max="5623" width="9" style="144"/>
    <col min="5624" max="5624" width="5" style="144" customWidth="1"/>
    <col min="5625" max="5625" width="24.1796875" style="144" bestFit="1" customWidth="1"/>
    <col min="5626" max="5626" width="5" style="144" customWidth="1"/>
    <col min="5627" max="5627" width="41.90625" style="144" bestFit="1" customWidth="1"/>
    <col min="5628" max="5628" width="9" style="144"/>
    <col min="5629" max="5629" width="5" style="144" customWidth="1"/>
    <col min="5630" max="5630" width="22.1796875" style="144" bestFit="1" customWidth="1"/>
    <col min="5631" max="5631" width="5" style="144" customWidth="1"/>
    <col min="5632" max="5632" width="34" style="144" bestFit="1" customWidth="1"/>
    <col min="5633" max="5633" width="5" style="144" customWidth="1"/>
    <col min="5634" max="5634" width="44.90625" style="144" bestFit="1" customWidth="1"/>
    <col min="5635" max="5636" width="9" style="144"/>
    <col min="5637" max="5637" width="16.36328125" style="144" bestFit="1" customWidth="1"/>
    <col min="5638" max="5875" width="9" style="144"/>
    <col min="5876" max="5876" width="11.6328125" style="144" bestFit="1" customWidth="1"/>
    <col min="5877" max="5877" width="5" style="144" customWidth="1"/>
    <col min="5878" max="5879" width="9" style="144"/>
    <col min="5880" max="5880" width="5" style="144" customWidth="1"/>
    <col min="5881" max="5881" width="24.1796875" style="144" bestFit="1" customWidth="1"/>
    <col min="5882" max="5882" width="5" style="144" customWidth="1"/>
    <col min="5883" max="5883" width="41.90625" style="144" bestFit="1" customWidth="1"/>
    <col min="5884" max="5884" width="9" style="144"/>
    <col min="5885" max="5885" width="5" style="144" customWidth="1"/>
    <col min="5886" max="5886" width="22.1796875" style="144" bestFit="1" customWidth="1"/>
    <col min="5887" max="5887" width="5" style="144" customWidth="1"/>
    <col min="5888" max="5888" width="34" style="144" bestFit="1" customWidth="1"/>
    <col min="5889" max="5889" width="5" style="144" customWidth="1"/>
    <col min="5890" max="5890" width="44.90625" style="144" bestFit="1" customWidth="1"/>
    <col min="5891" max="5892" width="9" style="144"/>
    <col min="5893" max="5893" width="16.36328125" style="144" bestFit="1" customWidth="1"/>
    <col min="5894" max="6131" width="9" style="144"/>
    <col min="6132" max="6132" width="11.6328125" style="144" bestFit="1" customWidth="1"/>
    <col min="6133" max="6133" width="5" style="144" customWidth="1"/>
    <col min="6134" max="6135" width="9" style="144"/>
    <col min="6136" max="6136" width="5" style="144" customWidth="1"/>
    <col min="6137" max="6137" width="24.1796875" style="144" bestFit="1" customWidth="1"/>
    <col min="6138" max="6138" width="5" style="144" customWidth="1"/>
    <col min="6139" max="6139" width="41.90625" style="144" bestFit="1" customWidth="1"/>
    <col min="6140" max="6140" width="9" style="144"/>
    <col min="6141" max="6141" width="5" style="144" customWidth="1"/>
    <col min="6142" max="6142" width="22.1796875" style="144" bestFit="1" customWidth="1"/>
    <col min="6143" max="6143" width="5" style="144" customWidth="1"/>
    <col min="6144" max="6144" width="34" style="144" bestFit="1" customWidth="1"/>
    <col min="6145" max="6145" width="5" style="144" customWidth="1"/>
    <col min="6146" max="6146" width="44.90625" style="144" bestFit="1" customWidth="1"/>
    <col min="6147" max="6148" width="9" style="144"/>
    <col min="6149" max="6149" width="16.36328125" style="144" bestFit="1" customWidth="1"/>
    <col min="6150" max="6387" width="9" style="144"/>
    <col min="6388" max="6388" width="11.6328125" style="144" bestFit="1" customWidth="1"/>
    <col min="6389" max="6389" width="5" style="144" customWidth="1"/>
    <col min="6390" max="6391" width="9" style="144"/>
    <col min="6392" max="6392" width="5" style="144" customWidth="1"/>
    <col min="6393" max="6393" width="24.1796875" style="144" bestFit="1" customWidth="1"/>
    <col min="6394" max="6394" width="5" style="144" customWidth="1"/>
    <col min="6395" max="6395" width="41.90625" style="144" bestFit="1" customWidth="1"/>
    <col min="6396" max="6396" width="9" style="144"/>
    <col min="6397" max="6397" width="5" style="144" customWidth="1"/>
    <col min="6398" max="6398" width="22.1796875" style="144" bestFit="1" customWidth="1"/>
    <col min="6399" max="6399" width="5" style="144" customWidth="1"/>
    <col min="6400" max="6400" width="34" style="144" bestFit="1" customWidth="1"/>
    <col min="6401" max="6401" width="5" style="144" customWidth="1"/>
    <col min="6402" max="6402" width="44.90625" style="144" bestFit="1" customWidth="1"/>
    <col min="6403" max="6404" width="9" style="144"/>
    <col min="6405" max="6405" width="16.36328125" style="144" bestFit="1" customWidth="1"/>
    <col min="6406" max="6643" width="9" style="144"/>
    <col min="6644" max="6644" width="11.6328125" style="144" bestFit="1" customWidth="1"/>
    <col min="6645" max="6645" width="5" style="144" customWidth="1"/>
    <col min="6646" max="6647" width="9" style="144"/>
    <col min="6648" max="6648" width="5" style="144" customWidth="1"/>
    <col min="6649" max="6649" width="24.1796875" style="144" bestFit="1" customWidth="1"/>
    <col min="6650" max="6650" width="5" style="144" customWidth="1"/>
    <col min="6651" max="6651" width="41.90625" style="144" bestFit="1" customWidth="1"/>
    <col min="6652" max="6652" width="9" style="144"/>
    <col min="6653" max="6653" width="5" style="144" customWidth="1"/>
    <col min="6654" max="6654" width="22.1796875" style="144" bestFit="1" customWidth="1"/>
    <col min="6655" max="6655" width="5" style="144" customWidth="1"/>
    <col min="6656" max="6656" width="34" style="144" bestFit="1" customWidth="1"/>
    <col min="6657" max="6657" width="5" style="144" customWidth="1"/>
    <col min="6658" max="6658" width="44.90625" style="144" bestFit="1" customWidth="1"/>
    <col min="6659" max="6660" width="9" style="144"/>
    <col min="6661" max="6661" width="16.36328125" style="144" bestFit="1" customWidth="1"/>
    <col min="6662" max="6899" width="9" style="144"/>
    <col min="6900" max="6900" width="11.6328125" style="144" bestFit="1" customWidth="1"/>
    <col min="6901" max="6901" width="5" style="144" customWidth="1"/>
    <col min="6902" max="6903" width="9" style="144"/>
    <col min="6904" max="6904" width="5" style="144" customWidth="1"/>
    <col min="6905" max="6905" width="24.1796875" style="144" bestFit="1" customWidth="1"/>
    <col min="6906" max="6906" width="5" style="144" customWidth="1"/>
    <col min="6907" max="6907" width="41.90625" style="144" bestFit="1" customWidth="1"/>
    <col min="6908" max="6908" width="9" style="144"/>
    <col min="6909" max="6909" width="5" style="144" customWidth="1"/>
    <col min="6910" max="6910" width="22.1796875" style="144" bestFit="1" customWidth="1"/>
    <col min="6911" max="6911" width="5" style="144" customWidth="1"/>
    <col min="6912" max="6912" width="34" style="144" bestFit="1" customWidth="1"/>
    <col min="6913" max="6913" width="5" style="144" customWidth="1"/>
    <col min="6914" max="6914" width="44.90625" style="144" bestFit="1" customWidth="1"/>
    <col min="6915" max="6916" width="9" style="144"/>
    <col min="6917" max="6917" width="16.36328125" style="144" bestFit="1" customWidth="1"/>
    <col min="6918" max="7155" width="9" style="144"/>
    <col min="7156" max="7156" width="11.6328125" style="144" bestFit="1" customWidth="1"/>
    <col min="7157" max="7157" width="5" style="144" customWidth="1"/>
    <col min="7158" max="7159" width="9" style="144"/>
    <col min="7160" max="7160" width="5" style="144" customWidth="1"/>
    <col min="7161" max="7161" width="24.1796875" style="144" bestFit="1" customWidth="1"/>
    <col min="7162" max="7162" width="5" style="144" customWidth="1"/>
    <col min="7163" max="7163" width="41.90625" style="144" bestFit="1" customWidth="1"/>
    <col min="7164" max="7164" width="9" style="144"/>
    <col min="7165" max="7165" width="5" style="144" customWidth="1"/>
    <col min="7166" max="7166" width="22.1796875" style="144" bestFit="1" customWidth="1"/>
    <col min="7167" max="7167" width="5" style="144" customWidth="1"/>
    <col min="7168" max="7168" width="34" style="144" bestFit="1" customWidth="1"/>
    <col min="7169" max="7169" width="5" style="144" customWidth="1"/>
    <col min="7170" max="7170" width="44.90625" style="144" bestFit="1" customWidth="1"/>
    <col min="7171" max="7172" width="9" style="144"/>
    <col min="7173" max="7173" width="16.36328125" style="144" bestFit="1" customWidth="1"/>
    <col min="7174" max="7411" width="9" style="144"/>
    <col min="7412" max="7412" width="11.6328125" style="144" bestFit="1" customWidth="1"/>
    <col min="7413" max="7413" width="5" style="144" customWidth="1"/>
    <col min="7414" max="7415" width="9" style="144"/>
    <col min="7416" max="7416" width="5" style="144" customWidth="1"/>
    <col min="7417" max="7417" width="24.1796875" style="144" bestFit="1" customWidth="1"/>
    <col min="7418" max="7418" width="5" style="144" customWidth="1"/>
    <col min="7419" max="7419" width="41.90625" style="144" bestFit="1" customWidth="1"/>
    <col min="7420" max="7420" width="9" style="144"/>
    <col min="7421" max="7421" width="5" style="144" customWidth="1"/>
    <col min="7422" max="7422" width="22.1796875" style="144" bestFit="1" customWidth="1"/>
    <col min="7423" max="7423" width="5" style="144" customWidth="1"/>
    <col min="7424" max="7424" width="34" style="144" bestFit="1" customWidth="1"/>
    <col min="7425" max="7425" width="5" style="144" customWidth="1"/>
    <col min="7426" max="7426" width="44.90625" style="144" bestFit="1" customWidth="1"/>
    <col min="7427" max="7428" width="9" style="144"/>
    <col min="7429" max="7429" width="16.36328125" style="144" bestFit="1" customWidth="1"/>
    <col min="7430" max="7667" width="9" style="144"/>
    <col min="7668" max="7668" width="11.6328125" style="144" bestFit="1" customWidth="1"/>
    <col min="7669" max="7669" width="5" style="144" customWidth="1"/>
    <col min="7670" max="7671" width="9" style="144"/>
    <col min="7672" max="7672" width="5" style="144" customWidth="1"/>
    <col min="7673" max="7673" width="24.1796875" style="144" bestFit="1" customWidth="1"/>
    <col min="7674" max="7674" width="5" style="144" customWidth="1"/>
    <col min="7675" max="7675" width="41.90625" style="144" bestFit="1" customWidth="1"/>
    <col min="7676" max="7676" width="9" style="144"/>
    <col min="7677" max="7677" width="5" style="144" customWidth="1"/>
    <col min="7678" max="7678" width="22.1796875" style="144" bestFit="1" customWidth="1"/>
    <col min="7679" max="7679" width="5" style="144" customWidth="1"/>
    <col min="7680" max="7680" width="34" style="144" bestFit="1" customWidth="1"/>
    <col min="7681" max="7681" width="5" style="144" customWidth="1"/>
    <col min="7682" max="7682" width="44.90625" style="144" bestFit="1" customWidth="1"/>
    <col min="7683" max="7684" width="9" style="144"/>
    <col min="7685" max="7685" width="16.36328125" style="144" bestFit="1" customWidth="1"/>
    <col min="7686" max="7923" width="9" style="144"/>
    <col min="7924" max="7924" width="11.6328125" style="144" bestFit="1" customWidth="1"/>
    <col min="7925" max="7925" width="5" style="144" customWidth="1"/>
    <col min="7926" max="7927" width="9" style="144"/>
    <col min="7928" max="7928" width="5" style="144" customWidth="1"/>
    <col min="7929" max="7929" width="24.1796875" style="144" bestFit="1" customWidth="1"/>
    <col min="7930" max="7930" width="5" style="144" customWidth="1"/>
    <col min="7931" max="7931" width="41.90625" style="144" bestFit="1" customWidth="1"/>
    <col min="7932" max="7932" width="9" style="144"/>
    <col min="7933" max="7933" width="5" style="144" customWidth="1"/>
    <col min="7934" max="7934" width="22.1796875" style="144" bestFit="1" customWidth="1"/>
    <col min="7935" max="7935" width="5" style="144" customWidth="1"/>
    <col min="7936" max="7936" width="34" style="144" bestFit="1" customWidth="1"/>
    <col min="7937" max="7937" width="5" style="144" customWidth="1"/>
    <col min="7938" max="7938" width="44.90625" style="144" bestFit="1" customWidth="1"/>
    <col min="7939" max="7940" width="9" style="144"/>
    <col min="7941" max="7941" width="16.36328125" style="144" bestFit="1" customWidth="1"/>
    <col min="7942" max="8179" width="9" style="144"/>
    <col min="8180" max="8180" width="11.6328125" style="144" bestFit="1" customWidth="1"/>
    <col min="8181" max="8181" width="5" style="144" customWidth="1"/>
    <col min="8182" max="8183" width="9" style="144"/>
    <col min="8184" max="8184" width="5" style="144" customWidth="1"/>
    <col min="8185" max="8185" width="24.1796875" style="144" bestFit="1" customWidth="1"/>
    <col min="8186" max="8186" width="5" style="144" customWidth="1"/>
    <col min="8187" max="8187" width="41.90625" style="144" bestFit="1" customWidth="1"/>
    <col min="8188" max="8188" width="9" style="144"/>
    <col min="8189" max="8189" width="5" style="144" customWidth="1"/>
    <col min="8190" max="8190" width="22.1796875" style="144" bestFit="1" customWidth="1"/>
    <col min="8191" max="8191" width="5" style="144" customWidth="1"/>
    <col min="8192" max="8192" width="34" style="144" bestFit="1" customWidth="1"/>
    <col min="8193" max="8193" width="5" style="144" customWidth="1"/>
    <col min="8194" max="8194" width="44.90625" style="144" bestFit="1" customWidth="1"/>
    <col min="8195" max="8196" width="9" style="144"/>
    <col min="8197" max="8197" width="16.36328125" style="144" bestFit="1" customWidth="1"/>
    <col min="8198" max="8435" width="9" style="144"/>
    <col min="8436" max="8436" width="11.6328125" style="144" bestFit="1" customWidth="1"/>
    <col min="8437" max="8437" width="5" style="144" customWidth="1"/>
    <col min="8438" max="8439" width="9" style="144"/>
    <col min="8440" max="8440" width="5" style="144" customWidth="1"/>
    <col min="8441" max="8441" width="24.1796875" style="144" bestFit="1" customWidth="1"/>
    <col min="8442" max="8442" width="5" style="144" customWidth="1"/>
    <col min="8443" max="8443" width="41.90625" style="144" bestFit="1" customWidth="1"/>
    <col min="8444" max="8444" width="9" style="144"/>
    <col min="8445" max="8445" width="5" style="144" customWidth="1"/>
    <col min="8446" max="8446" width="22.1796875" style="144" bestFit="1" customWidth="1"/>
    <col min="8447" max="8447" width="5" style="144" customWidth="1"/>
    <col min="8448" max="8448" width="34" style="144" bestFit="1" customWidth="1"/>
    <col min="8449" max="8449" width="5" style="144" customWidth="1"/>
    <col min="8450" max="8450" width="44.90625" style="144" bestFit="1" customWidth="1"/>
    <col min="8451" max="8452" width="9" style="144"/>
    <col min="8453" max="8453" width="16.36328125" style="144" bestFit="1" customWidth="1"/>
    <col min="8454" max="8691" width="9" style="144"/>
    <col min="8692" max="8692" width="11.6328125" style="144" bestFit="1" customWidth="1"/>
    <col min="8693" max="8693" width="5" style="144" customWidth="1"/>
    <col min="8694" max="8695" width="9" style="144"/>
    <col min="8696" max="8696" width="5" style="144" customWidth="1"/>
    <col min="8697" max="8697" width="24.1796875" style="144" bestFit="1" customWidth="1"/>
    <col min="8698" max="8698" width="5" style="144" customWidth="1"/>
    <col min="8699" max="8699" width="41.90625" style="144" bestFit="1" customWidth="1"/>
    <col min="8700" max="8700" width="9" style="144"/>
    <col min="8701" max="8701" width="5" style="144" customWidth="1"/>
    <col min="8702" max="8702" width="22.1796875" style="144" bestFit="1" customWidth="1"/>
    <col min="8703" max="8703" width="5" style="144" customWidth="1"/>
    <col min="8704" max="8704" width="34" style="144" bestFit="1" customWidth="1"/>
    <col min="8705" max="8705" width="5" style="144" customWidth="1"/>
    <col min="8706" max="8706" width="44.90625" style="144" bestFit="1" customWidth="1"/>
    <col min="8707" max="8708" width="9" style="144"/>
    <col min="8709" max="8709" width="16.36328125" style="144" bestFit="1" customWidth="1"/>
    <col min="8710" max="8947" width="9" style="144"/>
    <col min="8948" max="8948" width="11.6328125" style="144" bestFit="1" customWidth="1"/>
    <col min="8949" max="8949" width="5" style="144" customWidth="1"/>
    <col min="8950" max="8951" width="9" style="144"/>
    <col min="8952" max="8952" width="5" style="144" customWidth="1"/>
    <col min="8953" max="8953" width="24.1796875" style="144" bestFit="1" customWidth="1"/>
    <col min="8954" max="8954" width="5" style="144" customWidth="1"/>
    <col min="8955" max="8955" width="41.90625" style="144" bestFit="1" customWidth="1"/>
    <col min="8956" max="8956" width="9" style="144"/>
    <col min="8957" max="8957" width="5" style="144" customWidth="1"/>
    <col min="8958" max="8958" width="22.1796875" style="144" bestFit="1" customWidth="1"/>
    <col min="8959" max="8959" width="5" style="144" customWidth="1"/>
    <col min="8960" max="8960" width="34" style="144" bestFit="1" customWidth="1"/>
    <col min="8961" max="8961" width="5" style="144" customWidth="1"/>
    <col min="8962" max="8962" width="44.90625" style="144" bestFit="1" customWidth="1"/>
    <col min="8963" max="8964" width="9" style="144"/>
    <col min="8965" max="8965" width="16.36328125" style="144" bestFit="1" customWidth="1"/>
    <col min="8966" max="9203" width="9" style="144"/>
    <col min="9204" max="9204" width="11.6328125" style="144" bestFit="1" customWidth="1"/>
    <col min="9205" max="9205" width="5" style="144" customWidth="1"/>
    <col min="9206" max="9207" width="9" style="144"/>
    <col min="9208" max="9208" width="5" style="144" customWidth="1"/>
    <col min="9209" max="9209" width="24.1796875" style="144" bestFit="1" customWidth="1"/>
    <col min="9210" max="9210" width="5" style="144" customWidth="1"/>
    <col min="9211" max="9211" width="41.90625" style="144" bestFit="1" customWidth="1"/>
    <col min="9212" max="9212" width="9" style="144"/>
    <col min="9213" max="9213" width="5" style="144" customWidth="1"/>
    <col min="9214" max="9214" width="22.1796875" style="144" bestFit="1" customWidth="1"/>
    <col min="9215" max="9215" width="5" style="144" customWidth="1"/>
    <col min="9216" max="9216" width="34" style="144" bestFit="1" customWidth="1"/>
    <col min="9217" max="9217" width="5" style="144" customWidth="1"/>
    <col min="9218" max="9218" width="44.90625" style="144" bestFit="1" customWidth="1"/>
    <col min="9219" max="9220" width="9" style="144"/>
    <col min="9221" max="9221" width="16.36328125" style="144" bestFit="1" customWidth="1"/>
    <col min="9222" max="9459" width="9" style="144"/>
    <col min="9460" max="9460" width="11.6328125" style="144" bestFit="1" customWidth="1"/>
    <col min="9461" max="9461" width="5" style="144" customWidth="1"/>
    <col min="9462" max="9463" width="9" style="144"/>
    <col min="9464" max="9464" width="5" style="144" customWidth="1"/>
    <col min="9465" max="9465" width="24.1796875" style="144" bestFit="1" customWidth="1"/>
    <col min="9466" max="9466" width="5" style="144" customWidth="1"/>
    <col min="9467" max="9467" width="41.90625" style="144" bestFit="1" customWidth="1"/>
    <col min="9468" max="9468" width="9" style="144"/>
    <col min="9469" max="9469" width="5" style="144" customWidth="1"/>
    <col min="9470" max="9470" width="22.1796875" style="144" bestFit="1" customWidth="1"/>
    <col min="9471" max="9471" width="5" style="144" customWidth="1"/>
    <col min="9472" max="9472" width="34" style="144" bestFit="1" customWidth="1"/>
    <col min="9473" max="9473" width="5" style="144" customWidth="1"/>
    <col min="9474" max="9474" width="44.90625" style="144" bestFit="1" customWidth="1"/>
    <col min="9475" max="9476" width="9" style="144"/>
    <col min="9477" max="9477" width="16.36328125" style="144" bestFit="1" customWidth="1"/>
    <col min="9478" max="9715" width="9" style="144"/>
    <col min="9716" max="9716" width="11.6328125" style="144" bestFit="1" customWidth="1"/>
    <col min="9717" max="9717" width="5" style="144" customWidth="1"/>
    <col min="9718" max="9719" width="9" style="144"/>
    <col min="9720" max="9720" width="5" style="144" customWidth="1"/>
    <col min="9721" max="9721" width="24.1796875" style="144" bestFit="1" customWidth="1"/>
    <col min="9722" max="9722" width="5" style="144" customWidth="1"/>
    <col min="9723" max="9723" width="41.90625" style="144" bestFit="1" customWidth="1"/>
    <col min="9724" max="9724" width="9" style="144"/>
    <col min="9725" max="9725" width="5" style="144" customWidth="1"/>
    <col min="9726" max="9726" width="22.1796875" style="144" bestFit="1" customWidth="1"/>
    <col min="9727" max="9727" width="5" style="144" customWidth="1"/>
    <col min="9728" max="9728" width="34" style="144" bestFit="1" customWidth="1"/>
    <col min="9729" max="9729" width="5" style="144" customWidth="1"/>
    <col min="9730" max="9730" width="44.90625" style="144" bestFit="1" customWidth="1"/>
    <col min="9731" max="9732" width="9" style="144"/>
    <col min="9733" max="9733" width="16.36328125" style="144" bestFit="1" customWidth="1"/>
    <col min="9734" max="9971" width="9" style="144"/>
    <col min="9972" max="9972" width="11.6328125" style="144" bestFit="1" customWidth="1"/>
    <col min="9973" max="9973" width="5" style="144" customWidth="1"/>
    <col min="9974" max="9975" width="9" style="144"/>
    <col min="9976" max="9976" width="5" style="144" customWidth="1"/>
    <col min="9977" max="9977" width="24.1796875" style="144" bestFit="1" customWidth="1"/>
    <col min="9978" max="9978" width="5" style="144" customWidth="1"/>
    <col min="9979" max="9979" width="41.90625" style="144" bestFit="1" customWidth="1"/>
    <col min="9980" max="9980" width="9" style="144"/>
    <col min="9981" max="9981" width="5" style="144" customWidth="1"/>
    <col min="9982" max="9982" width="22.1796875" style="144" bestFit="1" customWidth="1"/>
    <col min="9983" max="9983" width="5" style="144" customWidth="1"/>
    <col min="9984" max="9984" width="34" style="144" bestFit="1" customWidth="1"/>
    <col min="9985" max="9985" width="5" style="144" customWidth="1"/>
    <col min="9986" max="9986" width="44.90625" style="144" bestFit="1" customWidth="1"/>
    <col min="9987" max="9988" width="9" style="144"/>
    <col min="9989" max="9989" width="16.36328125" style="144" bestFit="1" customWidth="1"/>
    <col min="9990" max="10227" width="9" style="144"/>
    <col min="10228" max="10228" width="11.6328125" style="144" bestFit="1" customWidth="1"/>
    <col min="10229" max="10229" width="5" style="144" customWidth="1"/>
    <col min="10230" max="10231" width="9" style="144"/>
    <col min="10232" max="10232" width="5" style="144" customWidth="1"/>
    <col min="10233" max="10233" width="24.1796875" style="144" bestFit="1" customWidth="1"/>
    <col min="10234" max="10234" width="5" style="144" customWidth="1"/>
    <col min="10235" max="10235" width="41.90625" style="144" bestFit="1" customWidth="1"/>
    <col min="10236" max="10236" width="9" style="144"/>
    <col min="10237" max="10237" width="5" style="144" customWidth="1"/>
    <col min="10238" max="10238" width="22.1796875" style="144" bestFit="1" customWidth="1"/>
    <col min="10239" max="10239" width="5" style="144" customWidth="1"/>
    <col min="10240" max="10240" width="34" style="144" bestFit="1" customWidth="1"/>
    <col min="10241" max="10241" width="5" style="144" customWidth="1"/>
    <col min="10242" max="10242" width="44.90625" style="144" bestFit="1" customWidth="1"/>
    <col min="10243" max="10244" width="9" style="144"/>
    <col min="10245" max="10245" width="16.36328125" style="144" bestFit="1" customWidth="1"/>
    <col min="10246" max="10483" width="9" style="144"/>
    <col min="10484" max="10484" width="11.6328125" style="144" bestFit="1" customWidth="1"/>
    <col min="10485" max="10485" width="5" style="144" customWidth="1"/>
    <col min="10486" max="10487" width="9" style="144"/>
    <col min="10488" max="10488" width="5" style="144" customWidth="1"/>
    <col min="10489" max="10489" width="24.1796875" style="144" bestFit="1" customWidth="1"/>
    <col min="10490" max="10490" width="5" style="144" customWidth="1"/>
    <col min="10491" max="10491" width="41.90625" style="144" bestFit="1" customWidth="1"/>
    <col min="10492" max="10492" width="9" style="144"/>
    <col min="10493" max="10493" width="5" style="144" customWidth="1"/>
    <col min="10494" max="10494" width="22.1796875" style="144" bestFit="1" customWidth="1"/>
    <col min="10495" max="10495" width="5" style="144" customWidth="1"/>
    <col min="10496" max="10496" width="34" style="144" bestFit="1" customWidth="1"/>
    <col min="10497" max="10497" width="5" style="144" customWidth="1"/>
    <col min="10498" max="10498" width="44.90625" style="144" bestFit="1" customWidth="1"/>
    <col min="10499" max="10500" width="9" style="144"/>
    <col min="10501" max="10501" width="16.36328125" style="144" bestFit="1" customWidth="1"/>
    <col min="10502" max="10739" width="9" style="144"/>
    <col min="10740" max="10740" width="11.6328125" style="144" bestFit="1" customWidth="1"/>
    <col min="10741" max="10741" width="5" style="144" customWidth="1"/>
    <col min="10742" max="10743" width="9" style="144"/>
    <col min="10744" max="10744" width="5" style="144" customWidth="1"/>
    <col min="10745" max="10745" width="24.1796875" style="144" bestFit="1" customWidth="1"/>
    <col min="10746" max="10746" width="5" style="144" customWidth="1"/>
    <col min="10747" max="10747" width="41.90625" style="144" bestFit="1" customWidth="1"/>
    <col min="10748" max="10748" width="9" style="144"/>
    <col min="10749" max="10749" width="5" style="144" customWidth="1"/>
    <col min="10750" max="10750" width="22.1796875" style="144" bestFit="1" customWidth="1"/>
    <col min="10751" max="10751" width="5" style="144" customWidth="1"/>
    <col min="10752" max="10752" width="34" style="144" bestFit="1" customWidth="1"/>
    <col min="10753" max="10753" width="5" style="144" customWidth="1"/>
    <col min="10754" max="10754" width="44.90625" style="144" bestFit="1" customWidth="1"/>
    <col min="10755" max="10756" width="9" style="144"/>
    <col min="10757" max="10757" width="16.36328125" style="144" bestFit="1" customWidth="1"/>
    <col min="10758" max="10995" width="9" style="144"/>
    <col min="10996" max="10996" width="11.6328125" style="144" bestFit="1" customWidth="1"/>
    <col min="10997" max="10997" width="5" style="144" customWidth="1"/>
    <col min="10998" max="10999" width="9" style="144"/>
    <col min="11000" max="11000" width="5" style="144" customWidth="1"/>
    <col min="11001" max="11001" width="24.1796875" style="144" bestFit="1" customWidth="1"/>
    <col min="11002" max="11002" width="5" style="144" customWidth="1"/>
    <col min="11003" max="11003" width="41.90625" style="144" bestFit="1" customWidth="1"/>
    <col min="11004" max="11004" width="9" style="144"/>
    <col min="11005" max="11005" width="5" style="144" customWidth="1"/>
    <col min="11006" max="11006" width="22.1796875" style="144" bestFit="1" customWidth="1"/>
    <col min="11007" max="11007" width="5" style="144" customWidth="1"/>
    <col min="11008" max="11008" width="34" style="144" bestFit="1" customWidth="1"/>
    <col min="11009" max="11009" width="5" style="144" customWidth="1"/>
    <col min="11010" max="11010" width="44.90625" style="144" bestFit="1" customWidth="1"/>
    <col min="11011" max="11012" width="9" style="144"/>
    <col min="11013" max="11013" width="16.36328125" style="144" bestFit="1" customWidth="1"/>
    <col min="11014" max="11251" width="9" style="144"/>
    <col min="11252" max="11252" width="11.6328125" style="144" bestFit="1" customWidth="1"/>
    <col min="11253" max="11253" width="5" style="144" customWidth="1"/>
    <col min="11254" max="11255" width="9" style="144"/>
    <col min="11256" max="11256" width="5" style="144" customWidth="1"/>
    <col min="11257" max="11257" width="24.1796875" style="144" bestFit="1" customWidth="1"/>
    <col min="11258" max="11258" width="5" style="144" customWidth="1"/>
    <col min="11259" max="11259" width="41.90625" style="144" bestFit="1" customWidth="1"/>
    <col min="11260" max="11260" width="9" style="144"/>
    <col min="11261" max="11261" width="5" style="144" customWidth="1"/>
    <col min="11262" max="11262" width="22.1796875" style="144" bestFit="1" customWidth="1"/>
    <col min="11263" max="11263" width="5" style="144" customWidth="1"/>
    <col min="11264" max="11264" width="34" style="144" bestFit="1" customWidth="1"/>
    <col min="11265" max="11265" width="5" style="144" customWidth="1"/>
    <col min="11266" max="11266" width="44.90625" style="144" bestFit="1" customWidth="1"/>
    <col min="11267" max="11268" width="9" style="144"/>
    <col min="11269" max="11269" width="16.36328125" style="144" bestFit="1" customWidth="1"/>
    <col min="11270" max="11507" width="9" style="144"/>
    <col min="11508" max="11508" width="11.6328125" style="144" bestFit="1" customWidth="1"/>
    <col min="11509" max="11509" width="5" style="144" customWidth="1"/>
    <col min="11510" max="11511" width="9" style="144"/>
    <col min="11512" max="11512" width="5" style="144" customWidth="1"/>
    <col min="11513" max="11513" width="24.1796875" style="144" bestFit="1" customWidth="1"/>
    <col min="11514" max="11514" width="5" style="144" customWidth="1"/>
    <col min="11515" max="11515" width="41.90625" style="144" bestFit="1" customWidth="1"/>
    <col min="11516" max="11516" width="9" style="144"/>
    <col min="11517" max="11517" width="5" style="144" customWidth="1"/>
    <col min="11518" max="11518" width="22.1796875" style="144" bestFit="1" customWidth="1"/>
    <col min="11519" max="11519" width="5" style="144" customWidth="1"/>
    <col min="11520" max="11520" width="34" style="144" bestFit="1" customWidth="1"/>
    <col min="11521" max="11521" width="5" style="144" customWidth="1"/>
    <col min="11522" max="11522" width="44.90625" style="144" bestFit="1" customWidth="1"/>
    <col min="11523" max="11524" width="9" style="144"/>
    <col min="11525" max="11525" width="16.36328125" style="144" bestFit="1" customWidth="1"/>
    <col min="11526" max="11763" width="9" style="144"/>
    <col min="11764" max="11764" width="11.6328125" style="144" bestFit="1" customWidth="1"/>
    <col min="11765" max="11765" width="5" style="144" customWidth="1"/>
    <col min="11766" max="11767" width="9" style="144"/>
    <col min="11768" max="11768" width="5" style="144" customWidth="1"/>
    <col min="11769" max="11769" width="24.1796875" style="144" bestFit="1" customWidth="1"/>
    <col min="11770" max="11770" width="5" style="144" customWidth="1"/>
    <col min="11771" max="11771" width="41.90625" style="144" bestFit="1" customWidth="1"/>
    <col min="11772" max="11772" width="9" style="144"/>
    <col min="11773" max="11773" width="5" style="144" customWidth="1"/>
    <col min="11774" max="11774" width="22.1796875" style="144" bestFit="1" customWidth="1"/>
    <col min="11775" max="11775" width="5" style="144" customWidth="1"/>
    <col min="11776" max="11776" width="34" style="144" bestFit="1" customWidth="1"/>
    <col min="11777" max="11777" width="5" style="144" customWidth="1"/>
    <col min="11778" max="11778" width="44.90625" style="144" bestFit="1" customWidth="1"/>
    <col min="11779" max="11780" width="9" style="144"/>
    <col min="11781" max="11781" width="16.36328125" style="144" bestFit="1" customWidth="1"/>
    <col min="11782" max="12019" width="9" style="144"/>
    <col min="12020" max="12020" width="11.6328125" style="144" bestFit="1" customWidth="1"/>
    <col min="12021" max="12021" width="5" style="144" customWidth="1"/>
    <col min="12022" max="12023" width="9" style="144"/>
    <col min="12024" max="12024" width="5" style="144" customWidth="1"/>
    <col min="12025" max="12025" width="24.1796875" style="144" bestFit="1" customWidth="1"/>
    <col min="12026" max="12026" width="5" style="144" customWidth="1"/>
    <col min="12027" max="12027" width="41.90625" style="144" bestFit="1" customWidth="1"/>
    <col min="12028" max="12028" width="9" style="144"/>
    <col min="12029" max="12029" width="5" style="144" customWidth="1"/>
    <col min="12030" max="12030" width="22.1796875" style="144" bestFit="1" customWidth="1"/>
    <col min="12031" max="12031" width="5" style="144" customWidth="1"/>
    <col min="12032" max="12032" width="34" style="144" bestFit="1" customWidth="1"/>
    <col min="12033" max="12033" width="5" style="144" customWidth="1"/>
    <col min="12034" max="12034" width="44.90625" style="144" bestFit="1" customWidth="1"/>
    <col min="12035" max="12036" width="9" style="144"/>
    <col min="12037" max="12037" width="16.36328125" style="144" bestFit="1" customWidth="1"/>
    <col min="12038" max="12275" width="9" style="144"/>
    <col min="12276" max="12276" width="11.6328125" style="144" bestFit="1" customWidth="1"/>
    <col min="12277" max="12277" width="5" style="144" customWidth="1"/>
    <col min="12278" max="12279" width="9" style="144"/>
    <col min="12280" max="12280" width="5" style="144" customWidth="1"/>
    <col min="12281" max="12281" width="24.1796875" style="144" bestFit="1" customWidth="1"/>
    <col min="12282" max="12282" width="5" style="144" customWidth="1"/>
    <col min="12283" max="12283" width="41.90625" style="144" bestFit="1" customWidth="1"/>
    <col min="12284" max="12284" width="9" style="144"/>
    <col min="12285" max="12285" width="5" style="144" customWidth="1"/>
    <col min="12286" max="12286" width="22.1796875" style="144" bestFit="1" customWidth="1"/>
    <col min="12287" max="12287" width="5" style="144" customWidth="1"/>
    <col min="12288" max="12288" width="34" style="144" bestFit="1" customWidth="1"/>
    <col min="12289" max="12289" width="5" style="144" customWidth="1"/>
    <col min="12290" max="12290" width="44.90625" style="144" bestFit="1" customWidth="1"/>
    <col min="12291" max="12292" width="9" style="144"/>
    <col min="12293" max="12293" width="16.36328125" style="144" bestFit="1" customWidth="1"/>
    <col min="12294" max="12531" width="9" style="144"/>
    <col min="12532" max="12532" width="11.6328125" style="144" bestFit="1" customWidth="1"/>
    <col min="12533" max="12533" width="5" style="144" customWidth="1"/>
    <col min="12534" max="12535" width="9" style="144"/>
    <col min="12536" max="12536" width="5" style="144" customWidth="1"/>
    <col min="12537" max="12537" width="24.1796875" style="144" bestFit="1" customWidth="1"/>
    <col min="12538" max="12538" width="5" style="144" customWidth="1"/>
    <col min="12539" max="12539" width="41.90625" style="144" bestFit="1" customWidth="1"/>
    <col min="12540" max="12540" width="9" style="144"/>
    <col min="12541" max="12541" width="5" style="144" customWidth="1"/>
    <col min="12542" max="12542" width="22.1796875" style="144" bestFit="1" customWidth="1"/>
    <col min="12543" max="12543" width="5" style="144" customWidth="1"/>
    <col min="12544" max="12544" width="34" style="144" bestFit="1" customWidth="1"/>
    <col min="12545" max="12545" width="5" style="144" customWidth="1"/>
    <col min="12546" max="12546" width="44.90625" style="144" bestFit="1" customWidth="1"/>
    <col min="12547" max="12548" width="9" style="144"/>
    <col min="12549" max="12549" width="16.36328125" style="144" bestFit="1" customWidth="1"/>
    <col min="12550" max="12787" width="9" style="144"/>
    <col min="12788" max="12788" width="11.6328125" style="144" bestFit="1" customWidth="1"/>
    <col min="12789" max="12789" width="5" style="144" customWidth="1"/>
    <col min="12790" max="12791" width="9" style="144"/>
    <col min="12792" max="12792" width="5" style="144" customWidth="1"/>
    <col min="12793" max="12793" width="24.1796875" style="144" bestFit="1" customWidth="1"/>
    <col min="12794" max="12794" width="5" style="144" customWidth="1"/>
    <col min="12795" max="12795" width="41.90625" style="144" bestFit="1" customWidth="1"/>
    <col min="12796" max="12796" width="9" style="144"/>
    <col min="12797" max="12797" width="5" style="144" customWidth="1"/>
    <col min="12798" max="12798" width="22.1796875" style="144" bestFit="1" customWidth="1"/>
    <col min="12799" max="12799" width="5" style="144" customWidth="1"/>
    <col min="12800" max="12800" width="34" style="144" bestFit="1" customWidth="1"/>
    <col min="12801" max="12801" width="5" style="144" customWidth="1"/>
    <col min="12802" max="12802" width="44.90625" style="144" bestFit="1" customWidth="1"/>
    <col min="12803" max="12804" width="9" style="144"/>
    <col min="12805" max="12805" width="16.36328125" style="144" bestFit="1" customWidth="1"/>
    <col min="12806" max="13043" width="9" style="144"/>
    <col min="13044" max="13044" width="11.6328125" style="144" bestFit="1" customWidth="1"/>
    <col min="13045" max="13045" width="5" style="144" customWidth="1"/>
    <col min="13046" max="13047" width="9" style="144"/>
    <col min="13048" max="13048" width="5" style="144" customWidth="1"/>
    <col min="13049" max="13049" width="24.1796875" style="144" bestFit="1" customWidth="1"/>
    <col min="13050" max="13050" width="5" style="144" customWidth="1"/>
    <col min="13051" max="13051" width="41.90625" style="144" bestFit="1" customWidth="1"/>
    <col min="13052" max="13052" width="9" style="144"/>
    <col min="13053" max="13053" width="5" style="144" customWidth="1"/>
    <col min="13054" max="13054" width="22.1796875" style="144" bestFit="1" customWidth="1"/>
    <col min="13055" max="13055" width="5" style="144" customWidth="1"/>
    <col min="13056" max="13056" width="34" style="144" bestFit="1" customWidth="1"/>
    <col min="13057" max="13057" width="5" style="144" customWidth="1"/>
    <col min="13058" max="13058" width="44.90625" style="144" bestFit="1" customWidth="1"/>
    <col min="13059" max="13060" width="9" style="144"/>
    <col min="13061" max="13061" width="16.36328125" style="144" bestFit="1" customWidth="1"/>
    <col min="13062" max="13299" width="9" style="144"/>
    <col min="13300" max="13300" width="11.6328125" style="144" bestFit="1" customWidth="1"/>
    <col min="13301" max="13301" width="5" style="144" customWidth="1"/>
    <col min="13302" max="13303" width="9" style="144"/>
    <col min="13304" max="13304" width="5" style="144" customWidth="1"/>
    <col min="13305" max="13305" width="24.1796875" style="144" bestFit="1" customWidth="1"/>
    <col min="13306" max="13306" width="5" style="144" customWidth="1"/>
    <col min="13307" max="13307" width="41.90625" style="144" bestFit="1" customWidth="1"/>
    <col min="13308" max="13308" width="9" style="144"/>
    <col min="13309" max="13309" width="5" style="144" customWidth="1"/>
    <col min="13310" max="13310" width="22.1796875" style="144" bestFit="1" customWidth="1"/>
    <col min="13311" max="13311" width="5" style="144" customWidth="1"/>
    <col min="13312" max="13312" width="34" style="144" bestFit="1" customWidth="1"/>
    <col min="13313" max="13313" width="5" style="144" customWidth="1"/>
    <col min="13314" max="13314" width="44.90625" style="144" bestFit="1" customWidth="1"/>
    <col min="13315" max="13316" width="9" style="144"/>
    <col min="13317" max="13317" width="16.36328125" style="144" bestFit="1" customWidth="1"/>
    <col min="13318" max="13555" width="9" style="144"/>
    <col min="13556" max="13556" width="11.6328125" style="144" bestFit="1" customWidth="1"/>
    <col min="13557" max="13557" width="5" style="144" customWidth="1"/>
    <col min="13558" max="13559" width="9" style="144"/>
    <col min="13560" max="13560" width="5" style="144" customWidth="1"/>
    <col min="13561" max="13561" width="24.1796875" style="144" bestFit="1" customWidth="1"/>
    <col min="13562" max="13562" width="5" style="144" customWidth="1"/>
    <col min="13563" max="13563" width="41.90625" style="144" bestFit="1" customWidth="1"/>
    <col min="13564" max="13564" width="9" style="144"/>
    <col min="13565" max="13565" width="5" style="144" customWidth="1"/>
    <col min="13566" max="13566" width="22.1796875" style="144" bestFit="1" customWidth="1"/>
    <col min="13567" max="13567" width="5" style="144" customWidth="1"/>
    <col min="13568" max="13568" width="34" style="144" bestFit="1" customWidth="1"/>
    <col min="13569" max="13569" width="5" style="144" customWidth="1"/>
    <col min="13570" max="13570" width="44.90625" style="144" bestFit="1" customWidth="1"/>
    <col min="13571" max="13572" width="9" style="144"/>
    <col min="13573" max="13573" width="16.36328125" style="144" bestFit="1" customWidth="1"/>
    <col min="13574" max="13811" width="9" style="144"/>
    <col min="13812" max="13812" width="11.6328125" style="144" bestFit="1" customWidth="1"/>
    <col min="13813" max="13813" width="5" style="144" customWidth="1"/>
    <col min="13814" max="13815" width="9" style="144"/>
    <col min="13816" max="13816" width="5" style="144" customWidth="1"/>
    <col min="13817" max="13817" width="24.1796875" style="144" bestFit="1" customWidth="1"/>
    <col min="13818" max="13818" width="5" style="144" customWidth="1"/>
    <col min="13819" max="13819" width="41.90625" style="144" bestFit="1" customWidth="1"/>
    <col min="13820" max="13820" width="9" style="144"/>
    <col min="13821" max="13821" width="5" style="144" customWidth="1"/>
    <col min="13822" max="13822" width="22.1796875" style="144" bestFit="1" customWidth="1"/>
    <col min="13823" max="13823" width="5" style="144" customWidth="1"/>
    <col min="13824" max="13824" width="34" style="144" bestFit="1" customWidth="1"/>
    <col min="13825" max="13825" width="5" style="144" customWidth="1"/>
    <col min="13826" max="13826" width="44.90625" style="144" bestFit="1" customWidth="1"/>
    <col min="13827" max="13828" width="9" style="144"/>
    <col min="13829" max="13829" width="16.36328125" style="144" bestFit="1" customWidth="1"/>
    <col min="13830" max="14067" width="9" style="144"/>
    <col min="14068" max="14068" width="11.6328125" style="144" bestFit="1" customWidth="1"/>
    <col min="14069" max="14069" width="5" style="144" customWidth="1"/>
    <col min="14070" max="14071" width="9" style="144"/>
    <col min="14072" max="14072" width="5" style="144" customWidth="1"/>
    <col min="14073" max="14073" width="24.1796875" style="144" bestFit="1" customWidth="1"/>
    <col min="14074" max="14074" width="5" style="144" customWidth="1"/>
    <col min="14075" max="14075" width="41.90625" style="144" bestFit="1" customWidth="1"/>
    <col min="14076" max="14076" width="9" style="144"/>
    <col min="14077" max="14077" width="5" style="144" customWidth="1"/>
    <col min="14078" max="14078" width="22.1796875" style="144" bestFit="1" customWidth="1"/>
    <col min="14079" max="14079" width="5" style="144" customWidth="1"/>
    <col min="14080" max="14080" width="34" style="144" bestFit="1" customWidth="1"/>
    <col min="14081" max="14081" width="5" style="144" customWidth="1"/>
    <col min="14082" max="14082" width="44.90625" style="144" bestFit="1" customWidth="1"/>
    <col min="14083" max="14084" width="9" style="144"/>
    <col min="14085" max="14085" width="16.36328125" style="144" bestFit="1" customWidth="1"/>
    <col min="14086" max="14323" width="9" style="144"/>
    <col min="14324" max="14324" width="11.6328125" style="144" bestFit="1" customWidth="1"/>
    <col min="14325" max="14325" width="5" style="144" customWidth="1"/>
    <col min="14326" max="14327" width="9" style="144"/>
    <col min="14328" max="14328" width="5" style="144" customWidth="1"/>
    <col min="14329" max="14329" width="24.1796875" style="144" bestFit="1" customWidth="1"/>
    <col min="14330" max="14330" width="5" style="144" customWidth="1"/>
    <col min="14331" max="14331" width="41.90625" style="144" bestFit="1" customWidth="1"/>
    <col min="14332" max="14332" width="9" style="144"/>
    <col min="14333" max="14333" width="5" style="144" customWidth="1"/>
    <col min="14334" max="14334" width="22.1796875" style="144" bestFit="1" customWidth="1"/>
    <col min="14335" max="14335" width="5" style="144" customWidth="1"/>
    <col min="14336" max="14336" width="34" style="144" bestFit="1" customWidth="1"/>
    <col min="14337" max="14337" width="5" style="144" customWidth="1"/>
    <col min="14338" max="14338" width="44.90625" style="144" bestFit="1" customWidth="1"/>
    <col min="14339" max="14340" width="9" style="144"/>
    <col min="14341" max="14341" width="16.36328125" style="144" bestFit="1" customWidth="1"/>
    <col min="14342" max="14579" width="9" style="144"/>
    <col min="14580" max="14580" width="11.6328125" style="144" bestFit="1" customWidth="1"/>
    <col min="14581" max="14581" width="5" style="144" customWidth="1"/>
    <col min="14582" max="14583" width="9" style="144"/>
    <col min="14584" max="14584" width="5" style="144" customWidth="1"/>
    <col min="14585" max="14585" width="24.1796875" style="144" bestFit="1" customWidth="1"/>
    <col min="14586" max="14586" width="5" style="144" customWidth="1"/>
    <col min="14587" max="14587" width="41.90625" style="144" bestFit="1" customWidth="1"/>
    <col min="14588" max="14588" width="9" style="144"/>
    <col min="14589" max="14589" width="5" style="144" customWidth="1"/>
    <col min="14590" max="14590" width="22.1796875" style="144" bestFit="1" customWidth="1"/>
    <col min="14591" max="14591" width="5" style="144" customWidth="1"/>
    <col min="14592" max="14592" width="34" style="144" bestFit="1" customWidth="1"/>
    <col min="14593" max="14593" width="5" style="144" customWidth="1"/>
    <col min="14594" max="14594" width="44.90625" style="144" bestFit="1" customWidth="1"/>
    <col min="14595" max="14596" width="9" style="144"/>
    <col min="14597" max="14597" width="16.36328125" style="144" bestFit="1" customWidth="1"/>
    <col min="14598" max="14835" width="9" style="144"/>
    <col min="14836" max="14836" width="11.6328125" style="144" bestFit="1" customWidth="1"/>
    <col min="14837" max="14837" width="5" style="144" customWidth="1"/>
    <col min="14838" max="14839" width="9" style="144"/>
    <col min="14840" max="14840" width="5" style="144" customWidth="1"/>
    <col min="14841" max="14841" width="24.1796875" style="144" bestFit="1" customWidth="1"/>
    <col min="14842" max="14842" width="5" style="144" customWidth="1"/>
    <col min="14843" max="14843" width="41.90625" style="144" bestFit="1" customWidth="1"/>
    <col min="14844" max="14844" width="9" style="144"/>
    <col min="14845" max="14845" width="5" style="144" customWidth="1"/>
    <col min="14846" max="14846" width="22.1796875" style="144" bestFit="1" customWidth="1"/>
    <col min="14847" max="14847" width="5" style="144" customWidth="1"/>
    <col min="14848" max="14848" width="34" style="144" bestFit="1" customWidth="1"/>
    <col min="14849" max="14849" width="5" style="144" customWidth="1"/>
    <col min="14850" max="14850" width="44.90625" style="144" bestFit="1" customWidth="1"/>
    <col min="14851" max="14852" width="9" style="144"/>
    <col min="14853" max="14853" width="16.36328125" style="144" bestFit="1" customWidth="1"/>
    <col min="14854" max="15091" width="9" style="144"/>
    <col min="15092" max="15092" width="11.6328125" style="144" bestFit="1" customWidth="1"/>
    <col min="15093" max="15093" width="5" style="144" customWidth="1"/>
    <col min="15094" max="15095" width="9" style="144"/>
    <col min="15096" max="15096" width="5" style="144" customWidth="1"/>
    <col min="15097" max="15097" width="24.1796875" style="144" bestFit="1" customWidth="1"/>
    <col min="15098" max="15098" width="5" style="144" customWidth="1"/>
    <col min="15099" max="15099" width="41.90625" style="144" bestFit="1" customWidth="1"/>
    <col min="15100" max="15100" width="9" style="144"/>
    <col min="15101" max="15101" width="5" style="144" customWidth="1"/>
    <col min="15102" max="15102" width="22.1796875" style="144" bestFit="1" customWidth="1"/>
    <col min="15103" max="15103" width="5" style="144" customWidth="1"/>
    <col min="15104" max="15104" width="34" style="144" bestFit="1" customWidth="1"/>
    <col min="15105" max="15105" width="5" style="144" customWidth="1"/>
    <col min="15106" max="15106" width="44.90625" style="144" bestFit="1" customWidth="1"/>
    <col min="15107" max="15108" width="9" style="144"/>
    <col min="15109" max="15109" width="16.36328125" style="144" bestFit="1" customWidth="1"/>
    <col min="15110" max="15347" width="9" style="144"/>
    <col min="15348" max="15348" width="11.6328125" style="144" bestFit="1" customWidth="1"/>
    <col min="15349" max="15349" width="5" style="144" customWidth="1"/>
    <col min="15350" max="15351" width="9" style="144"/>
    <col min="15352" max="15352" width="5" style="144" customWidth="1"/>
    <col min="15353" max="15353" width="24.1796875" style="144" bestFit="1" customWidth="1"/>
    <col min="15354" max="15354" width="5" style="144" customWidth="1"/>
    <col min="15355" max="15355" width="41.90625" style="144" bestFit="1" customWidth="1"/>
    <col min="15356" max="15356" width="9" style="144"/>
    <col min="15357" max="15357" width="5" style="144" customWidth="1"/>
    <col min="15358" max="15358" width="22.1796875" style="144" bestFit="1" customWidth="1"/>
    <col min="15359" max="15359" width="5" style="144" customWidth="1"/>
    <col min="15360" max="15360" width="34" style="144" bestFit="1" customWidth="1"/>
    <col min="15361" max="15361" width="5" style="144" customWidth="1"/>
    <col min="15362" max="15362" width="44.90625" style="144" bestFit="1" customWidth="1"/>
    <col min="15363" max="15364" width="9" style="144"/>
    <col min="15365" max="15365" width="16.36328125" style="144" bestFit="1" customWidth="1"/>
    <col min="15366" max="15603" width="9" style="144"/>
    <col min="15604" max="15604" width="11.6328125" style="144" bestFit="1" customWidth="1"/>
    <col min="15605" max="15605" width="5" style="144" customWidth="1"/>
    <col min="15606" max="15607" width="9" style="144"/>
    <col min="15608" max="15608" width="5" style="144" customWidth="1"/>
    <col min="15609" max="15609" width="24.1796875" style="144" bestFit="1" customWidth="1"/>
    <col min="15610" max="15610" width="5" style="144" customWidth="1"/>
    <col min="15611" max="15611" width="41.90625" style="144" bestFit="1" customWidth="1"/>
    <col min="15612" max="15612" width="9" style="144"/>
    <col min="15613" max="15613" width="5" style="144" customWidth="1"/>
    <col min="15614" max="15614" width="22.1796875" style="144" bestFit="1" customWidth="1"/>
    <col min="15615" max="15615" width="5" style="144" customWidth="1"/>
    <col min="15616" max="15616" width="34" style="144" bestFit="1" customWidth="1"/>
    <col min="15617" max="15617" width="5" style="144" customWidth="1"/>
    <col min="15618" max="15618" width="44.90625" style="144" bestFit="1" customWidth="1"/>
    <col min="15619" max="15620" width="9" style="144"/>
    <col min="15621" max="15621" width="16.36328125" style="144" bestFit="1" customWidth="1"/>
    <col min="15622" max="15859" width="9" style="144"/>
    <col min="15860" max="15860" width="11.6328125" style="144" bestFit="1" customWidth="1"/>
    <col min="15861" max="15861" width="5" style="144" customWidth="1"/>
    <col min="15862" max="15863" width="9" style="144"/>
    <col min="15864" max="15864" width="5" style="144" customWidth="1"/>
    <col min="15865" max="15865" width="24.1796875" style="144" bestFit="1" customWidth="1"/>
    <col min="15866" max="15866" width="5" style="144" customWidth="1"/>
    <col min="15867" max="15867" width="41.90625" style="144" bestFit="1" customWidth="1"/>
    <col min="15868" max="15868" width="9" style="144"/>
    <col min="15869" max="15869" width="5" style="144" customWidth="1"/>
    <col min="15870" max="15870" width="22.1796875" style="144" bestFit="1" customWidth="1"/>
    <col min="15871" max="15871" width="5" style="144" customWidth="1"/>
    <col min="15872" max="15872" width="34" style="144" bestFit="1" customWidth="1"/>
    <col min="15873" max="15873" width="5" style="144" customWidth="1"/>
    <col min="15874" max="15874" width="44.90625" style="144" bestFit="1" customWidth="1"/>
    <col min="15875" max="15876" width="9" style="144"/>
    <col min="15877" max="15877" width="16.36328125" style="144" bestFit="1" customWidth="1"/>
    <col min="15878" max="16115" width="9" style="144"/>
    <col min="16116" max="16116" width="11.6328125" style="144" bestFit="1" customWidth="1"/>
    <col min="16117" max="16117" width="5" style="144" customWidth="1"/>
    <col min="16118" max="16119" width="9" style="144"/>
    <col min="16120" max="16120" width="5" style="144" customWidth="1"/>
    <col min="16121" max="16121" width="24.1796875" style="144" bestFit="1" customWidth="1"/>
    <col min="16122" max="16122" width="5" style="144" customWidth="1"/>
    <col min="16123" max="16123" width="41.90625" style="144" bestFit="1" customWidth="1"/>
    <col min="16124" max="16124" width="9" style="144"/>
    <col min="16125" max="16125" width="5" style="144" customWidth="1"/>
    <col min="16126" max="16126" width="22.1796875" style="144" bestFit="1" customWidth="1"/>
    <col min="16127" max="16127" width="5" style="144" customWidth="1"/>
    <col min="16128" max="16128" width="34" style="144" bestFit="1" customWidth="1"/>
    <col min="16129" max="16129" width="5" style="144" customWidth="1"/>
    <col min="16130" max="16130" width="44.90625" style="144" bestFit="1" customWidth="1"/>
    <col min="16131" max="16132" width="9" style="144"/>
    <col min="16133" max="16133" width="16.36328125" style="144" bestFit="1" customWidth="1"/>
    <col min="16134" max="16384" width="9" style="144"/>
  </cols>
  <sheetData>
    <row r="1" spans="1:12" ht="12.75" customHeight="1" thickBot="1">
      <c r="A1" s="167" t="s">
        <v>117</v>
      </c>
      <c r="C1" s="169" t="s">
        <v>61</v>
      </c>
      <c r="D1" s="170" t="s">
        <v>34</v>
      </c>
      <c r="E1" s="139" t="s">
        <v>33</v>
      </c>
      <c r="F1" s="171" t="s">
        <v>39</v>
      </c>
      <c r="G1" s="141"/>
      <c r="H1" s="150"/>
      <c r="I1" s="142"/>
      <c r="J1" s="143" t="s">
        <v>62</v>
      </c>
    </row>
    <row r="2" spans="1:12" ht="12" customHeight="1" thickBot="1">
      <c r="A2" s="172" t="s">
        <v>118</v>
      </c>
      <c r="C2" s="173" t="s">
        <v>118</v>
      </c>
      <c r="D2" s="174"/>
      <c r="E2" s="139"/>
      <c r="F2" s="140"/>
      <c r="G2" s="141"/>
      <c r="H2" s="150"/>
      <c r="I2" s="142"/>
      <c r="J2" s="142" t="str">
        <f>IF(I2&gt;0,#REF!,"")</f>
        <v/>
      </c>
    </row>
    <row r="3" spans="1:12" ht="12.75" customHeight="1" thickBot="1">
      <c r="A3" s="175" t="s">
        <v>119</v>
      </c>
      <c r="C3" s="176" t="s">
        <v>120</v>
      </c>
      <c r="D3" s="177">
        <v>3960</v>
      </c>
      <c r="E3" s="145">
        <f>ROUNDDOWN(D3/2,-1)</f>
        <v>1980</v>
      </c>
      <c r="F3" s="178" t="s">
        <v>132</v>
      </c>
      <c r="G3" s="146"/>
      <c r="H3" s="150" t="b">
        <v>0</v>
      </c>
      <c r="I3" s="142">
        <f>IF(H3=TRUE,COUNTIF(H$3:H3,TRUE),0)</f>
        <v>0</v>
      </c>
      <c r="J3" s="142" t="str">
        <f t="shared" ref="J3:J17" si="0">IF(I3&gt;=1,C3,"")</f>
        <v/>
      </c>
    </row>
    <row r="4" spans="1:12" ht="12.75" customHeight="1">
      <c r="A4" s="179"/>
      <c r="C4" s="180" t="s">
        <v>121</v>
      </c>
      <c r="D4" s="181">
        <v>5170</v>
      </c>
      <c r="E4" s="145">
        <f t="shared" ref="E4:E15" si="1">ROUNDDOWN(D4/2,-1)</f>
        <v>2580</v>
      </c>
      <c r="F4" s="178" t="s">
        <v>132</v>
      </c>
      <c r="G4" s="146"/>
      <c r="H4" s="150" t="b">
        <v>0</v>
      </c>
      <c r="I4" s="142">
        <f>IF(H4=TRUE,COUNTIF(H$3:H4,TRUE),0)</f>
        <v>0</v>
      </c>
      <c r="J4" s="142" t="str">
        <f t="shared" si="0"/>
        <v/>
      </c>
    </row>
    <row r="5" spans="1:12" ht="12" customHeight="1">
      <c r="A5" s="179"/>
      <c r="C5" s="180" t="s">
        <v>122</v>
      </c>
      <c r="D5" s="181">
        <v>3740</v>
      </c>
      <c r="E5" s="145">
        <f t="shared" si="1"/>
        <v>1870</v>
      </c>
      <c r="F5" s="178" t="s">
        <v>132</v>
      </c>
      <c r="G5" s="146"/>
      <c r="H5" s="150" t="b">
        <v>0</v>
      </c>
      <c r="I5" s="142">
        <f>IF(H5=TRUE,COUNTIF(H$3:H5,TRUE),0)</f>
        <v>0</v>
      </c>
      <c r="J5" s="142" t="str">
        <f t="shared" si="0"/>
        <v/>
      </c>
    </row>
    <row r="6" spans="1:12" ht="12.75" customHeight="1">
      <c r="A6" s="179"/>
      <c r="C6" s="180" t="s">
        <v>123</v>
      </c>
      <c r="D6" s="181">
        <v>2200</v>
      </c>
      <c r="E6" s="145">
        <f t="shared" si="1"/>
        <v>1100</v>
      </c>
      <c r="F6" s="178" t="s">
        <v>133</v>
      </c>
      <c r="G6" s="146"/>
      <c r="H6" s="150" t="b">
        <v>0</v>
      </c>
      <c r="I6" s="142">
        <f>IF(H6=TRUE,COUNTIF(H$3:H6,TRUE),0)</f>
        <v>0</v>
      </c>
      <c r="J6" s="142" t="str">
        <f t="shared" si="0"/>
        <v/>
      </c>
    </row>
    <row r="7" spans="1:12" ht="12.75" customHeight="1">
      <c r="A7" s="182"/>
      <c r="C7" s="180" t="s">
        <v>124</v>
      </c>
      <c r="D7" s="181">
        <v>4290</v>
      </c>
      <c r="E7" s="145">
        <f t="shared" si="1"/>
        <v>2140</v>
      </c>
      <c r="F7" s="178" t="s">
        <v>132</v>
      </c>
      <c r="G7" s="146"/>
      <c r="H7" s="150" t="b">
        <v>0</v>
      </c>
      <c r="I7" s="142">
        <f>IF(H7=TRUE,COUNTIF(H$3:H7,TRUE),0)</f>
        <v>0</v>
      </c>
      <c r="J7" s="142" t="str">
        <f t="shared" si="0"/>
        <v/>
      </c>
    </row>
    <row r="8" spans="1:12" ht="12.75" customHeight="1">
      <c r="A8" s="179"/>
      <c r="C8" s="180" t="s">
        <v>125</v>
      </c>
      <c r="D8" s="181">
        <v>1100</v>
      </c>
      <c r="E8" s="145">
        <f t="shared" si="1"/>
        <v>550</v>
      </c>
      <c r="F8" s="178" t="s">
        <v>132</v>
      </c>
      <c r="G8" s="146"/>
      <c r="H8" s="150" t="b">
        <v>0</v>
      </c>
      <c r="I8" s="142">
        <f>IF(H8=TRUE,COUNTIF(H$3:H8,TRUE),0)</f>
        <v>0</v>
      </c>
      <c r="J8" s="142" t="str">
        <f t="shared" si="0"/>
        <v/>
      </c>
    </row>
    <row r="9" spans="1:12" ht="12" customHeight="1">
      <c r="A9" s="179"/>
      <c r="C9" s="180" t="s">
        <v>126</v>
      </c>
      <c r="D9" s="181">
        <v>990</v>
      </c>
      <c r="E9" s="145">
        <f t="shared" si="1"/>
        <v>490</v>
      </c>
      <c r="F9" s="178" t="s">
        <v>132</v>
      </c>
      <c r="G9" s="146"/>
      <c r="H9" s="150" t="b">
        <v>0</v>
      </c>
      <c r="I9" s="142">
        <f>IF(H9=TRUE,COUNTIF(H$3:H9,TRUE),0)</f>
        <v>0</v>
      </c>
      <c r="J9" s="142" t="str">
        <f t="shared" si="0"/>
        <v/>
      </c>
    </row>
    <row r="10" spans="1:12" ht="12.75" customHeight="1">
      <c r="A10" s="179"/>
      <c r="C10" s="180" t="s">
        <v>127</v>
      </c>
      <c r="D10" s="181">
        <v>4150</v>
      </c>
      <c r="E10" s="145">
        <f t="shared" si="1"/>
        <v>2070</v>
      </c>
      <c r="F10" s="178" t="s">
        <v>132</v>
      </c>
      <c r="G10" s="146"/>
      <c r="H10" s="150" t="b">
        <v>0</v>
      </c>
      <c r="I10" s="142">
        <f>IF(H10=TRUE,COUNTIF(H$3:H10,TRUE),0)</f>
        <v>0</v>
      </c>
      <c r="J10" s="142" t="str">
        <f t="shared" si="0"/>
        <v/>
      </c>
    </row>
    <row r="11" spans="1:12" ht="12.75" customHeight="1">
      <c r="A11" s="179"/>
      <c r="C11" s="180" t="s">
        <v>128</v>
      </c>
      <c r="D11" s="181">
        <v>1650</v>
      </c>
      <c r="E11" s="145">
        <f t="shared" si="1"/>
        <v>820</v>
      </c>
      <c r="F11" s="178" t="s">
        <v>132</v>
      </c>
      <c r="G11" s="146"/>
      <c r="H11" s="150" t="b">
        <v>0</v>
      </c>
      <c r="I11" s="142">
        <f>IF(H11=TRUE,COUNTIF(H$3:H11,TRUE),0)</f>
        <v>0</v>
      </c>
      <c r="J11" s="142" t="str">
        <f t="shared" si="0"/>
        <v/>
      </c>
      <c r="K11" s="147"/>
      <c r="L11" s="147" t="s">
        <v>63</v>
      </c>
    </row>
    <row r="12" spans="1:12" ht="12" customHeight="1">
      <c r="C12" s="180" t="s">
        <v>129</v>
      </c>
      <c r="D12" s="181">
        <v>1760</v>
      </c>
      <c r="E12" s="145">
        <f t="shared" si="1"/>
        <v>880</v>
      </c>
      <c r="F12" s="178" t="s">
        <v>132</v>
      </c>
      <c r="G12" s="146"/>
      <c r="H12" s="150" t="b">
        <v>0</v>
      </c>
      <c r="I12" s="142">
        <f>IF(H12=TRUE,COUNTIF(H$3:H12,TRUE),0)</f>
        <v>0</v>
      </c>
      <c r="J12" s="142" t="str">
        <f t="shared" si="0"/>
        <v/>
      </c>
    </row>
    <row r="13" spans="1:12" ht="12.75" customHeight="1">
      <c r="C13" s="183" t="s">
        <v>130</v>
      </c>
      <c r="D13" s="184">
        <v>2090</v>
      </c>
      <c r="E13" s="145">
        <f t="shared" si="1"/>
        <v>1040</v>
      </c>
      <c r="F13" s="178" t="s">
        <v>132</v>
      </c>
      <c r="G13" s="146"/>
      <c r="H13" s="150" t="b">
        <v>0</v>
      </c>
      <c r="I13" s="142">
        <f>IF(H13=TRUE,COUNTIF(H$3:H13,TRUE),0)</f>
        <v>0</v>
      </c>
      <c r="J13" s="142" t="str">
        <f t="shared" si="0"/>
        <v/>
      </c>
    </row>
    <row r="14" spans="1:12" ht="12.75" customHeight="1">
      <c r="C14" s="183" t="s">
        <v>131</v>
      </c>
      <c r="D14" s="184">
        <v>3630</v>
      </c>
      <c r="E14" s="145">
        <f t="shared" si="1"/>
        <v>1810</v>
      </c>
      <c r="F14" s="178" t="s">
        <v>132</v>
      </c>
      <c r="G14" s="146"/>
      <c r="H14" s="150" t="b">
        <v>0</v>
      </c>
      <c r="I14" s="142">
        <f>IF(H14=TRUE,COUNTIF(H$3:H14,TRUE),0)</f>
        <v>0</v>
      </c>
      <c r="J14" s="142" t="str">
        <f t="shared" si="0"/>
        <v/>
      </c>
    </row>
    <row r="15" spans="1:12" ht="12.75" customHeight="1" thickBot="1">
      <c r="C15" s="183" t="s">
        <v>56</v>
      </c>
      <c r="D15" s="184">
        <v>660</v>
      </c>
      <c r="E15" s="145">
        <f t="shared" si="1"/>
        <v>330</v>
      </c>
      <c r="F15" s="178" t="s">
        <v>134</v>
      </c>
      <c r="G15" s="146"/>
      <c r="H15" s="150" t="b">
        <v>0</v>
      </c>
      <c r="I15" s="142">
        <f>IF(H15=TRUE,COUNTIF(H$3:H15,TRUE),0)</f>
        <v>0</v>
      </c>
      <c r="J15" s="142" t="str">
        <f t="shared" si="0"/>
        <v/>
      </c>
    </row>
    <row r="16" spans="1:12" ht="12.75" customHeight="1" thickBot="1">
      <c r="C16" s="185"/>
      <c r="D16" s="174"/>
      <c r="E16" s="186"/>
      <c r="F16" s="187"/>
      <c r="G16" s="146"/>
      <c r="H16" s="150" t="b">
        <v>0</v>
      </c>
      <c r="I16" s="142"/>
      <c r="J16" s="142" t="str">
        <f t="shared" si="0"/>
        <v/>
      </c>
    </row>
    <row r="17" spans="3:10" ht="12.75" customHeight="1" thickBot="1">
      <c r="C17" s="188" t="s">
        <v>119</v>
      </c>
      <c r="D17" s="189"/>
      <c r="E17" s="145"/>
      <c r="F17" s="178" t="s">
        <v>132</v>
      </c>
      <c r="G17" s="146"/>
      <c r="H17" s="150" t="b">
        <v>0</v>
      </c>
      <c r="I17" s="142">
        <f>IF(H17=TRUE,COUNTIF(H$3:H17,TRUE),0)</f>
        <v>0</v>
      </c>
      <c r="J17" s="142" t="str">
        <f t="shared" si="0"/>
        <v/>
      </c>
    </row>
    <row r="18" spans="3:10" ht="12.75" customHeight="1">
      <c r="F18" s="190"/>
      <c r="G18" s="191"/>
      <c r="H18" s="151"/>
      <c r="I18" s="192">
        <f>IF(H18=TRUE,COUNTIF(H$3:H18,TRUE),0)</f>
        <v>0</v>
      </c>
      <c r="J18" s="144" t="str">
        <f>SUBSTITUTE(TRIM(J3&amp;" "&amp;J4&amp;" "&amp;J5&amp;" "&amp;J6&amp;" "&amp;J7&amp;" "&amp;J8&amp;" "&amp;J9&amp;" "&amp;J10&amp;" "&amp;J11&amp;" "&amp;J12&amp;" "&amp;J13&amp;" "&amp;J14&amp;" "&amp;J15&amp;" "&amp;J17&amp;" "&amp;J1325&amp;" "&amp;J1625&amp;" ")," ","、")</f>
        <v/>
      </c>
    </row>
    <row r="19" spans="3:10">
      <c r="F19" s="190"/>
      <c r="G19" s="191"/>
      <c r="H19" s="193"/>
      <c r="I19" s="191"/>
      <c r="J19" s="191"/>
    </row>
    <row r="20" spans="3:10">
      <c r="F20" s="190"/>
      <c r="J20" s="191"/>
    </row>
    <row r="21" spans="3:10">
      <c r="F21" s="190"/>
    </row>
    <row r="22" spans="3:10">
      <c r="F22" s="190"/>
    </row>
    <row r="23" spans="3:10">
      <c r="F23" s="190"/>
    </row>
    <row r="24" spans="3:10">
      <c r="F24" s="190"/>
    </row>
  </sheetData>
  <sheetProtection algorithmName="SHA-512" hashValue="Jy9iy4aN8g3QeTSSmXjkJeC80K2XfZU3yN8cGkuVqxEN9wm2j4udaNj7ppb4owGaKHR94J7Pxw/QXB8WUpw1Mw==" saltValue="WyWjtrdA1HtBL6uk9VySLQ==" spinCount="100000" sheet="1" objects="1" scenarios="1"/>
  <autoFilter ref="G1:G17" xr:uid="{00000000-0009-0000-0000-000005000000}"/>
  <phoneticPr fontId="26"/>
  <hyperlinks>
    <hyperlink ref="L11" r:id="rId1" display="https://www.itic.pref.ibaraki.jp/facility/" xr:uid="{00000000-0004-0000-0500-000000000000}"/>
  </hyperlinks>
  <pageMargins left="0.75" right="0.75" top="1" bottom="1" header="0.51200000000000001" footer="0.51200000000000001"/>
  <pageSetup paperSize="8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61" r:id="rId5" name="Check Box 1">
              <controlPr locked="0" defaultSize="0" autoFill="0" autoLine="0" autoPict="0">
                <anchor moveWithCells="1">
                  <from>
                    <xdr:col>6</xdr:col>
                    <xdr:colOff>6350</xdr:colOff>
                    <xdr:row>2</xdr:row>
                    <xdr:rowOff>6350</xdr:rowOff>
                  </from>
                  <to>
                    <xdr:col>9</xdr:col>
                    <xdr:colOff>31750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2" r:id="rId6" name="Check Box 2">
              <controlPr locked="0" defaultSize="0" autoFill="0" autoLine="0" autoPict="0">
                <anchor moveWithCells="1">
                  <from>
                    <xdr:col>6</xdr:col>
                    <xdr:colOff>6350</xdr:colOff>
                    <xdr:row>3</xdr:row>
                    <xdr:rowOff>6350</xdr:rowOff>
                  </from>
                  <to>
                    <xdr:col>9</xdr:col>
                    <xdr:colOff>31750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3" r:id="rId7" name="Check Box 3">
              <controlPr locked="0" defaultSize="0" autoFill="0" autoLine="0" autoPict="0">
                <anchor moveWithCells="1">
                  <from>
                    <xdr:col>6</xdr:col>
                    <xdr:colOff>6350</xdr:colOff>
                    <xdr:row>4</xdr:row>
                    <xdr:rowOff>6350</xdr:rowOff>
                  </from>
                  <to>
                    <xdr:col>9</xdr:col>
                    <xdr:colOff>25400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5" r:id="rId8" name="Check Box 5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7</xdr:row>
                    <xdr:rowOff>0</xdr:rowOff>
                  </from>
                  <to>
                    <xdr:col>9</xdr:col>
                    <xdr:colOff>25400</xdr:colOff>
                    <xdr:row>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7" r:id="rId9" name="Check Box 7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8</xdr:row>
                    <xdr:rowOff>0</xdr:rowOff>
                  </from>
                  <to>
                    <xdr:col>9</xdr:col>
                    <xdr:colOff>6350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8" r:id="rId10" name="Check Box 8">
              <controlPr locked="0" defaultSize="0" autoFill="0" autoLine="0" autoPict="0">
                <anchor moveWithCells="1">
                  <from>
                    <xdr:col>6</xdr:col>
                    <xdr:colOff>6350</xdr:colOff>
                    <xdr:row>10</xdr:row>
                    <xdr:rowOff>0</xdr:rowOff>
                  </from>
                  <to>
                    <xdr:col>9</xdr:col>
                    <xdr:colOff>31750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9" r:id="rId11" name="Check Box 9">
              <controlPr locked="0" defaultSize="0" autoFill="0" autoLine="0" autoPict="0">
                <anchor moveWithCells="1">
                  <from>
                    <xdr:col>6</xdr:col>
                    <xdr:colOff>6350</xdr:colOff>
                    <xdr:row>11</xdr:row>
                    <xdr:rowOff>6350</xdr:rowOff>
                  </from>
                  <to>
                    <xdr:col>9</xdr:col>
                    <xdr:colOff>25400</xdr:colOff>
                    <xdr:row>12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1" r:id="rId12" name="Check Box 11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13</xdr:row>
                    <xdr:rowOff>0</xdr:rowOff>
                  </from>
                  <to>
                    <xdr:col>9</xdr:col>
                    <xdr:colOff>25400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2" r:id="rId13" name="Check Box 12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9</xdr:col>
                    <xdr:colOff>25400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3" r:id="rId14" name="Check Box 13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16</xdr:row>
                    <xdr:rowOff>0</xdr:rowOff>
                  </from>
                  <to>
                    <xdr:col>9</xdr:col>
                    <xdr:colOff>25400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1" r:id="rId15" name="Check Box 101">
              <controlPr defaultSize="0" autoFill="0" autoLine="0" autoPict="0">
                <anchor moveWithCells="1">
                  <from>
                    <xdr:col>6</xdr:col>
                    <xdr:colOff>6350</xdr:colOff>
                    <xdr:row>5</xdr:row>
                    <xdr:rowOff>6350</xdr:rowOff>
                  </from>
                  <to>
                    <xdr:col>9</xdr:col>
                    <xdr:colOff>31750</xdr:colOff>
                    <xdr:row>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3" r:id="rId16" name="Check Box 103">
              <controlPr defaultSize="0" autoFill="0" autoLine="0" autoPict="0">
                <anchor mov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9</xdr:col>
                    <xdr:colOff>25400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4" r:id="rId17" name="Check Box 104">
              <controlPr defaultSize="0" autoFill="0" autoLine="0" autoPict="0">
                <anchor mov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9</xdr:col>
                    <xdr:colOff>25400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0" r:id="rId18" name="Check Box 510">
              <controlPr defaultSize="0" autoFill="0" autoLine="0" autoPict="0">
                <anchor moveWithCells="1">
                  <from>
                    <xdr:col>6</xdr:col>
                    <xdr:colOff>0</xdr:colOff>
                    <xdr:row>11</xdr:row>
                    <xdr:rowOff>158750</xdr:rowOff>
                  </from>
                  <to>
                    <xdr:col>9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132"/>
  <sheetViews>
    <sheetView topLeftCell="A31" workbookViewId="0">
      <selection activeCell="B49" sqref="B49:AZ51"/>
    </sheetView>
  </sheetViews>
  <sheetFormatPr defaultColWidth="9" defaultRowHeight="16.5"/>
  <cols>
    <col min="1" max="16384" width="9" style="9"/>
  </cols>
  <sheetData>
    <row r="2" spans="1:1">
      <c r="A2" s="9" t="s">
        <v>75</v>
      </c>
    </row>
    <row r="3" spans="1:1">
      <c r="A3" s="9" t="s">
        <v>76</v>
      </c>
    </row>
    <row r="4" spans="1:1">
      <c r="A4" s="9" t="s">
        <v>55</v>
      </c>
    </row>
    <row r="5" spans="1:1">
      <c r="A5" s="9" t="s">
        <v>95</v>
      </c>
    </row>
    <row r="6" spans="1:1">
      <c r="A6" s="9" t="s">
        <v>97</v>
      </c>
    </row>
    <row r="7" spans="1:1">
      <c r="A7" s="9" t="s">
        <v>100</v>
      </c>
    </row>
    <row r="8" spans="1:1">
      <c r="A8" s="9" t="s">
        <v>101</v>
      </c>
    </row>
    <row r="9" spans="1:1">
      <c r="A9" s="9" t="s">
        <v>103</v>
      </c>
    </row>
    <row r="10" spans="1:1">
      <c r="A10" s="9" t="s">
        <v>57</v>
      </c>
    </row>
    <row r="11" spans="1:1">
      <c r="A11" s="9" t="s">
        <v>105</v>
      </c>
    </row>
    <row r="12" spans="1:1">
      <c r="A12" s="9" t="s">
        <v>58</v>
      </c>
    </row>
    <row r="13" spans="1:1">
      <c r="A13" s="9" t="s">
        <v>59</v>
      </c>
    </row>
    <row r="14" spans="1:1">
      <c r="A14" s="9" t="s">
        <v>60</v>
      </c>
    </row>
    <row r="16" spans="1:1">
      <c r="A16" s="9" t="s">
        <v>108</v>
      </c>
    </row>
    <row r="17" spans="1:1">
      <c r="A17" s="9" t="s">
        <v>109</v>
      </c>
    </row>
    <row r="19" spans="1:1">
      <c r="A19" s="8" t="s">
        <v>96</v>
      </c>
    </row>
    <row r="36" spans="1:13">
      <c r="A36" s="8" t="s">
        <v>98</v>
      </c>
      <c r="M36" s="8" t="s">
        <v>99</v>
      </c>
    </row>
    <row r="56" spans="1:1">
      <c r="A56" s="8" t="s">
        <v>102</v>
      </c>
    </row>
    <row r="73" spans="1:1">
      <c r="A73" s="8" t="s">
        <v>104</v>
      </c>
    </row>
    <row r="92" spans="1:1">
      <c r="A92" s="8" t="s">
        <v>106</v>
      </c>
    </row>
    <row r="115" spans="1:1">
      <c r="A115" s="8" t="s">
        <v>107</v>
      </c>
    </row>
    <row r="132" spans="1:1">
      <c r="A132" s="8" t="s">
        <v>110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3D702-34AF-4E7B-927C-5B8EE06585D8}">
  <dimension ref="A1:I103"/>
  <sheetViews>
    <sheetView workbookViewId="0">
      <selection activeCell="H15" sqref="H15"/>
    </sheetView>
  </sheetViews>
  <sheetFormatPr defaultRowHeight="13"/>
  <cols>
    <col min="1" max="1" width="11.6328125" style="3" customWidth="1"/>
    <col min="2" max="2" width="5" style="3" customWidth="1"/>
    <col min="3" max="4" width="9" style="3"/>
    <col min="5" max="5" width="5" style="3" customWidth="1"/>
    <col min="6" max="6" width="9" style="3"/>
    <col min="8" max="8" width="13.6328125" bestFit="1" customWidth="1"/>
  </cols>
  <sheetData>
    <row r="1" spans="1:9" ht="13.5" thickBot="1">
      <c r="A1" s="1" t="s">
        <v>30</v>
      </c>
      <c r="B1" s="2"/>
      <c r="C1" s="14" t="s">
        <v>113</v>
      </c>
      <c r="D1" s="15" t="s">
        <v>31</v>
      </c>
      <c r="F1" s="3" t="s">
        <v>46</v>
      </c>
      <c r="H1" t="s">
        <v>146</v>
      </c>
      <c r="I1" t="s">
        <v>154</v>
      </c>
    </row>
    <row r="2" spans="1:9">
      <c r="A2" s="4">
        <v>0</v>
      </c>
      <c r="B2" s="5"/>
      <c r="C2" s="16" t="s">
        <v>135</v>
      </c>
      <c r="D2" s="17" t="s">
        <v>136</v>
      </c>
    </row>
    <row r="3" spans="1:9">
      <c r="A3" s="6">
        <v>0.5</v>
      </c>
      <c r="B3" s="5"/>
      <c r="C3" s="18" t="s">
        <v>137</v>
      </c>
      <c r="D3" s="19" t="s">
        <v>136</v>
      </c>
      <c r="F3" s="3">
        <v>0</v>
      </c>
    </row>
    <row r="4" spans="1:9" ht="13.5" thickBot="1">
      <c r="A4" s="7">
        <v>1</v>
      </c>
      <c r="B4" s="5"/>
      <c r="C4" s="18" t="s">
        <v>138</v>
      </c>
      <c r="D4" s="19" t="s">
        <v>136</v>
      </c>
      <c r="F4" s="3">
        <v>1</v>
      </c>
    </row>
    <row r="5" spans="1:9">
      <c r="C5" s="18" t="s">
        <v>139</v>
      </c>
      <c r="D5" s="19" t="s">
        <v>136</v>
      </c>
      <c r="F5" s="3">
        <v>2</v>
      </c>
    </row>
    <row r="6" spans="1:9">
      <c r="C6" s="18" t="s">
        <v>114</v>
      </c>
      <c r="D6" s="19" t="s">
        <v>136</v>
      </c>
      <c r="F6" s="3">
        <v>3</v>
      </c>
    </row>
    <row r="7" spans="1:9">
      <c r="A7" s="2"/>
      <c r="C7" s="20" t="s">
        <v>140</v>
      </c>
      <c r="D7" s="19" t="s">
        <v>141</v>
      </c>
      <c r="F7" s="3">
        <v>4</v>
      </c>
    </row>
    <row r="8" spans="1:9">
      <c r="A8" s="12"/>
      <c r="C8" s="20" t="s">
        <v>142</v>
      </c>
      <c r="D8" s="19" t="s">
        <v>141</v>
      </c>
      <c r="F8" s="3">
        <v>5</v>
      </c>
    </row>
    <row r="9" spans="1:9">
      <c r="A9" s="13"/>
      <c r="C9" s="20" t="s">
        <v>143</v>
      </c>
      <c r="D9" s="19" t="s">
        <v>141</v>
      </c>
      <c r="F9" s="3">
        <v>6</v>
      </c>
    </row>
    <row r="10" spans="1:9">
      <c r="A10" s="13"/>
      <c r="C10" s="20" t="s">
        <v>148</v>
      </c>
      <c r="D10" s="19" t="s">
        <v>141</v>
      </c>
      <c r="F10" s="3">
        <v>7</v>
      </c>
    </row>
    <row r="11" spans="1:9">
      <c r="A11" s="13"/>
      <c r="C11" s="20" t="s">
        <v>144</v>
      </c>
      <c r="D11" s="19" t="s">
        <v>141</v>
      </c>
      <c r="F11" s="3">
        <v>8</v>
      </c>
    </row>
    <row r="12" spans="1:9" ht="13.5" thickBot="1">
      <c r="A12" s="13"/>
      <c r="C12" s="21" t="s">
        <v>145</v>
      </c>
      <c r="D12" s="22" t="s">
        <v>141</v>
      </c>
      <c r="F12" s="3">
        <v>9</v>
      </c>
    </row>
    <row r="13" spans="1:9">
      <c r="A13" s="13"/>
      <c r="C13" s="10"/>
      <c r="D13" s="11"/>
      <c r="F13" s="3">
        <v>10</v>
      </c>
    </row>
    <row r="14" spans="1:9">
      <c r="A14" s="13"/>
      <c r="C14" s="10"/>
      <c r="D14" s="11"/>
      <c r="F14" s="3">
        <v>11</v>
      </c>
    </row>
    <row r="15" spans="1:9">
      <c r="A15" s="13"/>
      <c r="C15" s="10"/>
      <c r="D15" s="11"/>
      <c r="F15" s="3">
        <v>12</v>
      </c>
    </row>
    <row r="16" spans="1:9">
      <c r="A16" s="13"/>
      <c r="C16" s="10"/>
      <c r="D16" s="11"/>
      <c r="F16" s="3">
        <v>13</v>
      </c>
    </row>
    <row r="17" spans="3:6">
      <c r="C17" s="10"/>
      <c r="D17" s="11"/>
      <c r="F17" s="3">
        <v>14</v>
      </c>
    </row>
    <row r="18" spans="3:6">
      <c r="C18" s="10"/>
      <c r="D18" s="11"/>
      <c r="F18" s="3">
        <v>15</v>
      </c>
    </row>
    <row r="19" spans="3:6">
      <c r="C19" s="10"/>
      <c r="D19" s="11"/>
      <c r="F19" s="3">
        <v>16</v>
      </c>
    </row>
    <row r="20" spans="3:6">
      <c r="C20" s="10"/>
      <c r="D20" s="11"/>
      <c r="F20" s="3">
        <v>17</v>
      </c>
    </row>
    <row r="21" spans="3:6">
      <c r="C21" s="10"/>
      <c r="D21" s="11"/>
      <c r="F21" s="3">
        <v>18</v>
      </c>
    </row>
    <row r="22" spans="3:6">
      <c r="C22" s="10"/>
      <c r="D22" s="11"/>
      <c r="F22" s="3">
        <v>19</v>
      </c>
    </row>
    <row r="23" spans="3:6">
      <c r="C23" s="10"/>
      <c r="D23" s="11"/>
      <c r="F23" s="3">
        <v>20</v>
      </c>
    </row>
    <row r="24" spans="3:6">
      <c r="C24" s="10"/>
      <c r="D24" s="11"/>
      <c r="F24" s="3">
        <v>21</v>
      </c>
    </row>
    <row r="25" spans="3:6">
      <c r="C25" s="10"/>
      <c r="D25" s="11"/>
      <c r="F25" s="3">
        <v>22</v>
      </c>
    </row>
    <row r="26" spans="3:6">
      <c r="C26" s="10"/>
      <c r="D26" s="11"/>
      <c r="F26" s="3">
        <v>23</v>
      </c>
    </row>
    <row r="27" spans="3:6">
      <c r="C27" s="10"/>
      <c r="D27" s="11"/>
      <c r="F27" s="3">
        <v>24</v>
      </c>
    </row>
    <row r="28" spans="3:6">
      <c r="C28" s="10"/>
      <c r="D28" s="11"/>
      <c r="F28" s="3">
        <v>25</v>
      </c>
    </row>
    <row r="29" spans="3:6">
      <c r="C29" s="10"/>
      <c r="D29" s="11"/>
      <c r="F29" s="3">
        <v>26</v>
      </c>
    </row>
    <row r="30" spans="3:6">
      <c r="C30" s="10"/>
      <c r="D30" s="11"/>
      <c r="F30" s="3">
        <v>27</v>
      </c>
    </row>
    <row r="31" spans="3:6">
      <c r="C31" s="10"/>
      <c r="D31" s="11"/>
      <c r="F31" s="3">
        <v>28</v>
      </c>
    </row>
    <row r="32" spans="3:6">
      <c r="C32" s="10"/>
      <c r="D32" s="11"/>
      <c r="F32" s="3">
        <v>29</v>
      </c>
    </row>
    <row r="33" spans="3:6">
      <c r="C33" s="10"/>
      <c r="D33" s="11"/>
      <c r="F33" s="3">
        <v>30</v>
      </c>
    </row>
    <row r="34" spans="3:6">
      <c r="C34" s="10"/>
      <c r="D34" s="11"/>
      <c r="F34" s="3">
        <v>31</v>
      </c>
    </row>
    <row r="35" spans="3:6">
      <c r="F35" s="3">
        <v>32</v>
      </c>
    </row>
    <row r="36" spans="3:6">
      <c r="F36" s="3">
        <v>33</v>
      </c>
    </row>
    <row r="37" spans="3:6">
      <c r="F37" s="3">
        <v>34</v>
      </c>
    </row>
    <row r="38" spans="3:6">
      <c r="F38" s="3">
        <v>35</v>
      </c>
    </row>
    <row r="39" spans="3:6">
      <c r="F39" s="3">
        <v>36</v>
      </c>
    </row>
    <row r="40" spans="3:6">
      <c r="F40" s="3">
        <v>37</v>
      </c>
    </row>
    <row r="41" spans="3:6">
      <c r="F41" s="3">
        <v>38</v>
      </c>
    </row>
    <row r="42" spans="3:6">
      <c r="F42" s="3">
        <v>39</v>
      </c>
    </row>
    <row r="43" spans="3:6">
      <c r="F43" s="3">
        <v>40</v>
      </c>
    </row>
    <row r="44" spans="3:6">
      <c r="F44" s="3">
        <v>41</v>
      </c>
    </row>
    <row r="45" spans="3:6">
      <c r="F45" s="3">
        <v>42</v>
      </c>
    </row>
    <row r="46" spans="3:6">
      <c r="F46" s="3">
        <v>43</v>
      </c>
    </row>
    <row r="47" spans="3:6">
      <c r="F47" s="3">
        <v>44</v>
      </c>
    </row>
    <row r="48" spans="3:6">
      <c r="F48" s="3">
        <v>45</v>
      </c>
    </row>
    <row r="49" spans="6:6">
      <c r="F49" s="3">
        <v>46</v>
      </c>
    </row>
    <row r="50" spans="6:6">
      <c r="F50" s="3">
        <v>47</v>
      </c>
    </row>
    <row r="51" spans="6:6">
      <c r="F51" s="3">
        <v>48</v>
      </c>
    </row>
    <row r="52" spans="6:6">
      <c r="F52" s="3">
        <v>49</v>
      </c>
    </row>
    <row r="53" spans="6:6">
      <c r="F53" s="3">
        <v>50</v>
      </c>
    </row>
    <row r="54" spans="6:6">
      <c r="F54" s="3">
        <v>51</v>
      </c>
    </row>
    <row r="55" spans="6:6">
      <c r="F55" s="3">
        <v>52</v>
      </c>
    </row>
    <row r="56" spans="6:6">
      <c r="F56" s="3">
        <v>53</v>
      </c>
    </row>
    <row r="57" spans="6:6">
      <c r="F57" s="3">
        <v>54</v>
      </c>
    </row>
    <row r="58" spans="6:6">
      <c r="F58" s="3">
        <v>55</v>
      </c>
    </row>
    <row r="59" spans="6:6">
      <c r="F59" s="3">
        <v>56</v>
      </c>
    </row>
    <row r="60" spans="6:6">
      <c r="F60" s="3">
        <v>57</v>
      </c>
    </row>
    <row r="61" spans="6:6">
      <c r="F61" s="3">
        <v>58</v>
      </c>
    </row>
    <row r="62" spans="6:6">
      <c r="F62" s="3">
        <v>59</v>
      </c>
    </row>
    <row r="63" spans="6:6">
      <c r="F63" s="3">
        <v>60</v>
      </c>
    </row>
    <row r="64" spans="6:6">
      <c r="F64" s="3">
        <v>61</v>
      </c>
    </row>
    <row r="65" spans="6:6">
      <c r="F65" s="3">
        <v>62</v>
      </c>
    </row>
    <row r="66" spans="6:6">
      <c r="F66" s="3">
        <v>63</v>
      </c>
    </row>
    <row r="67" spans="6:6">
      <c r="F67" s="3">
        <v>64</v>
      </c>
    </row>
    <row r="68" spans="6:6">
      <c r="F68" s="3">
        <v>65</v>
      </c>
    </row>
    <row r="69" spans="6:6">
      <c r="F69" s="3">
        <v>66</v>
      </c>
    </row>
    <row r="70" spans="6:6">
      <c r="F70" s="3">
        <v>67</v>
      </c>
    </row>
    <row r="71" spans="6:6">
      <c r="F71" s="3">
        <v>68</v>
      </c>
    </row>
    <row r="72" spans="6:6">
      <c r="F72" s="3">
        <v>69</v>
      </c>
    </row>
    <row r="73" spans="6:6">
      <c r="F73" s="3">
        <v>70</v>
      </c>
    </row>
    <row r="74" spans="6:6">
      <c r="F74" s="3">
        <v>71</v>
      </c>
    </row>
    <row r="75" spans="6:6">
      <c r="F75" s="3">
        <v>72</v>
      </c>
    </row>
    <row r="76" spans="6:6">
      <c r="F76" s="3">
        <v>73</v>
      </c>
    </row>
    <row r="77" spans="6:6">
      <c r="F77" s="3">
        <v>74</v>
      </c>
    </row>
    <row r="78" spans="6:6">
      <c r="F78" s="3">
        <v>75</v>
      </c>
    </row>
    <row r="79" spans="6:6">
      <c r="F79" s="3">
        <v>76</v>
      </c>
    </row>
    <row r="80" spans="6:6">
      <c r="F80" s="3">
        <v>77</v>
      </c>
    </row>
    <row r="81" spans="6:6">
      <c r="F81" s="3">
        <v>78</v>
      </c>
    </row>
    <row r="82" spans="6:6">
      <c r="F82" s="3">
        <v>79</v>
      </c>
    </row>
    <row r="83" spans="6:6">
      <c r="F83" s="3">
        <v>80</v>
      </c>
    </row>
    <row r="84" spans="6:6">
      <c r="F84" s="3">
        <v>81</v>
      </c>
    </row>
    <row r="85" spans="6:6">
      <c r="F85" s="3">
        <v>82</v>
      </c>
    </row>
    <row r="86" spans="6:6">
      <c r="F86" s="3">
        <v>83</v>
      </c>
    </row>
    <row r="87" spans="6:6">
      <c r="F87" s="3">
        <v>84</v>
      </c>
    </row>
    <row r="88" spans="6:6">
      <c r="F88" s="3">
        <v>85</v>
      </c>
    </row>
    <row r="89" spans="6:6">
      <c r="F89" s="3">
        <v>86</v>
      </c>
    </row>
    <row r="90" spans="6:6">
      <c r="F90" s="3">
        <v>87</v>
      </c>
    </row>
    <row r="91" spans="6:6">
      <c r="F91" s="3">
        <v>88</v>
      </c>
    </row>
    <row r="92" spans="6:6">
      <c r="F92" s="3">
        <v>89</v>
      </c>
    </row>
    <row r="93" spans="6:6">
      <c r="F93" s="3">
        <v>90</v>
      </c>
    </row>
    <row r="94" spans="6:6">
      <c r="F94" s="3">
        <v>91</v>
      </c>
    </row>
    <row r="95" spans="6:6">
      <c r="F95" s="3">
        <v>92</v>
      </c>
    </row>
    <row r="96" spans="6:6">
      <c r="F96" s="3">
        <v>93</v>
      </c>
    </row>
    <row r="97" spans="6:6">
      <c r="F97" s="3">
        <v>94</v>
      </c>
    </row>
    <row r="98" spans="6:6">
      <c r="F98" s="3">
        <v>95</v>
      </c>
    </row>
    <row r="99" spans="6:6">
      <c r="F99" s="3">
        <v>96</v>
      </c>
    </row>
    <row r="100" spans="6:6">
      <c r="F100" s="3">
        <v>97</v>
      </c>
    </row>
    <row r="101" spans="6:6">
      <c r="F101" s="3">
        <v>98</v>
      </c>
    </row>
    <row r="102" spans="6:6">
      <c r="F102" s="3">
        <v>99</v>
      </c>
    </row>
    <row r="103" spans="6:6">
      <c r="F103" s="3">
        <v>100</v>
      </c>
    </row>
  </sheetData>
  <sheetProtection algorithmName="SHA-512" hashValue="J0ssAlegsoMTIlX9+GKKnrjwTipBM2HOpmzI4Q+GFtLeDGGzKSSGC3/P259mfxlDjQdxvMLbtd7dBg/Qj4ih4g==" saltValue="HXSrOOhSV6+xA7D5nJXvHg==" spinCount="100000" sheet="1" objects="1" scenarios="1"/>
  <phoneticPr fontId="2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17</vt:i4>
      </vt:variant>
    </vt:vector>
  </HeadingPairs>
  <TitlesOfParts>
    <vt:vector size="23" baseType="lpstr">
      <vt:lpstr>試験・分析・検査申請書（５件以下）</vt:lpstr>
      <vt:lpstr>試験・分析・検査申請書（６～１０件）</vt:lpstr>
      <vt:lpstr>試験・分析・検査申請書【記入例】</vt:lpstr>
      <vt:lpstr>試験項目一覧</vt:lpstr>
      <vt:lpstr>作成方法(管理者用）</vt:lpstr>
      <vt:lpstr>プルダウン用シート</vt:lpstr>
      <vt:lpstr>'試験・分析・検査申請書（５件以下）'!Print_Area</vt:lpstr>
      <vt:lpstr>'試験・分析・検査申請書（６～１０件）'!Print_Area</vt:lpstr>
      <vt:lpstr>試験・分析・検査申請書【記入例】!Print_Area</vt:lpstr>
      <vt:lpstr>試験項目一覧!Print_Area</vt:lpstr>
      <vt:lpstr>減免率</vt:lpstr>
      <vt:lpstr>四半期1始</vt:lpstr>
      <vt:lpstr>四半期1終</vt:lpstr>
      <vt:lpstr>四半期2始</vt:lpstr>
      <vt:lpstr>四半期2終</vt:lpstr>
      <vt:lpstr>四半期3始</vt:lpstr>
      <vt:lpstr>四半期3終</vt:lpstr>
      <vt:lpstr>四半期4始</vt:lpstr>
      <vt:lpstr>四半期4終</vt:lpstr>
      <vt:lpstr>試験項目一覧!試験区分</vt:lpstr>
      <vt:lpstr>担当者</vt:lpstr>
      <vt:lpstr>試験項目一覧!定性分析</vt:lpstr>
      <vt:lpstr>試験項目一覧!定量分析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m_tobita</dc:creator>
  <cp:lastModifiedBy>小林(真)</cp:lastModifiedBy>
  <cp:lastPrinted>2024-03-27T05:04:12Z</cp:lastPrinted>
  <dcterms:created xsi:type="dcterms:W3CDTF">2000-05-09T02:46:10Z</dcterms:created>
  <dcterms:modified xsi:type="dcterms:W3CDTF">2026-04-30T00:15:38Z</dcterms:modified>
</cp:coreProperties>
</file>