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小林\Desktop\新しいフォルダー (2)\"/>
    </mc:Choice>
  </mc:AlternateContent>
  <xr:revisionPtr revIDLastSave="0" documentId="8_{76FEAA3F-5F5F-4FA3-87DD-52F39FC8BBC7}" xr6:coauthVersionLast="47" xr6:coauthVersionMax="47" xr10:uidLastSave="{00000000-0000-0000-0000-000000000000}"/>
  <workbookProtection workbookAlgorithmName="SHA-512" workbookHashValue="Z5bIMUZMKwLzBxi8oMh+LeRI3H1yPfKMyfCt0MdDSyDXi8auP07HEs9V24TVCZOTYC4ptpv8AOuTE6s9sadThg==" workbookSaltValue="sn1Vqj6LQ8yVd15LfKbUWQ==" workbookSpinCount="100000" lockStructure="1"/>
  <bookViews>
    <workbookView xWindow="4305" yWindow="-14745" windowWidth="22245" windowHeight="13335" tabRatio="813" xr2:uid="{00000000-000D-0000-FFFF-FFFF00000000}"/>
  </bookViews>
  <sheets>
    <sheet name="成績書交付申請書 " sheetId="37" r:id="rId1"/>
    <sheet name="成績書交付申請書【記入例】" sheetId="33" r:id="rId2"/>
    <sheet name="試験項目一覧" sheetId="18" r:id="rId3"/>
  </sheets>
  <definedNames>
    <definedName name="_xlnm._FilterDatabase" localSheetId="2" hidden="1">試験項目一覧!$I$1:$I$113</definedName>
    <definedName name="_xlnm._FilterDatabase" localSheetId="0" hidden="1">'成績書交付申請書 '!$B$10:$BA$13</definedName>
    <definedName name="_xlnm._FilterDatabase" localSheetId="1" hidden="1">成績書交付申請書【記入例】!$B$10:$BA$13</definedName>
    <definedName name="〇強度試験機器" localSheetId="2">試験項目一覧!#REF!</definedName>
    <definedName name="〇強度試験機器">#REF!</definedName>
    <definedName name="_xlnm.Print_Area" localSheetId="2">試験項目一覧!$A$1:$L$113</definedName>
    <definedName name="_xlnm.Print_Area" localSheetId="0">'成績書交付申請書 '!$A$1:$BB$85</definedName>
    <definedName name="_xlnm.Print_Area" localSheetId="1">成績書交付申請書【記入例】!$A$1:$BB$94</definedName>
    <definedName name="すべての機器">#REF!</definedName>
    <definedName name="引っかき硬度･鉛筆法" localSheetId="2">試験項目一覧!$E$78</definedName>
    <definedName name="引っかき硬度･鉛筆法">#REF!</definedName>
    <definedName name="栄養成分分析" localSheetId="2">試験項目一覧!#REF!</definedName>
    <definedName name="栄養成分分析" localSheetId="0">#REF!</definedName>
    <definedName name="栄養成分分析" localSheetId="1">#REF!</definedName>
    <definedName name="栄養成分分析">#REF!</definedName>
    <definedName name="荷重試験" localSheetId="2">試験項目一覧!#REF!</definedName>
    <definedName name="荷重試験" localSheetId="0">#REF!</definedName>
    <definedName name="荷重試験" localSheetId="1">#REF!</definedName>
    <definedName name="荷重試験">#REF!</definedName>
    <definedName name="解析シミュレーション・CAE" localSheetId="2">試験項目一覧!$E$113:$E$113</definedName>
    <definedName name="解析シミュレーション・CAE">#REF!</definedName>
    <definedName name="官能検査" localSheetId="2">試験項目一覧!#REF!</definedName>
    <definedName name="官能検査" localSheetId="0">#REF!</definedName>
    <definedName name="官能検査" localSheetId="1">#REF!</definedName>
    <definedName name="官能検査">#REF!</definedName>
    <definedName name="強〇度試験機器" localSheetId="2">試験項目一覧!#REF!</definedName>
    <definedName name="強〇度試験機器">#REF!</definedName>
    <definedName name="強度試験機器" localSheetId="2">試験項目一覧!#REF!</definedName>
    <definedName name="強度試験機器">#REF!</definedName>
    <definedName name="金属工作機械" localSheetId="2">試験項目一覧!#REF!</definedName>
    <definedName name="金属工作機械">#REF!</definedName>
    <definedName name="金属材料摩耗試験" localSheetId="2">試験項目一覧!$E$102</definedName>
    <definedName name="金属材料摩耗試験">#REF!</definedName>
    <definedName name="金属試験" localSheetId="2">試験項目一覧!$C$30:$C$32</definedName>
    <definedName name="金属試験">#REF!</definedName>
    <definedName name="金属組織試験" localSheetId="2">試験項目一覧!$E$88:$E$98</definedName>
    <definedName name="金属組織試験">#REF!</definedName>
    <definedName name="減免率" localSheetId="2">試験項目一覧!#REF!</definedName>
    <definedName name="減免率">#REF!</definedName>
    <definedName name="抗菌試験" localSheetId="2">試験項目一覧!#REF!</definedName>
    <definedName name="抗菌試験" localSheetId="0">#REF!</definedName>
    <definedName name="抗菌試験" localSheetId="1">#REF!</definedName>
    <definedName name="抗菌試験">#REF!</definedName>
    <definedName name="硬度試験" localSheetId="2">試験項目一覧!$E$30:$E$35</definedName>
    <definedName name="硬度試験">#REF!</definedName>
    <definedName name="硬度試験機器" localSheetId="2">試験項目一覧!#REF!</definedName>
    <definedName name="硬度試験機器">#REF!</definedName>
    <definedName name="材料強度試験" localSheetId="2">試験項目一覧!$E$26:$E$28</definedName>
    <definedName name="材料強度試験">#REF!</definedName>
    <definedName name="材料強度試験等" localSheetId="2">試験項目一覧!$E$26:$E$28</definedName>
    <definedName name="材料強度試験等">#REF!</definedName>
    <definedName name="材料試験等" localSheetId="2">試験項目一覧!$C$7:$C$14</definedName>
    <definedName name="材料試験等">#REF!</definedName>
    <definedName name="撮像検証システムによるもの" localSheetId="2">試験項目一覧!#REF!</definedName>
    <definedName name="撮像検証システムによるもの" localSheetId="0">#REF!</definedName>
    <definedName name="撮像検証システムによるもの" localSheetId="1">#REF!</definedName>
    <definedName name="撮像検証システムによるもの">#REF!</definedName>
    <definedName name="三次元デジタイザによるもの" localSheetId="2">試験項目一覧!#REF!</definedName>
    <definedName name="三次元デジタイザによるもの" localSheetId="0">#REF!</definedName>
    <definedName name="三次元デジタイザによるもの" localSheetId="1">#REF!</definedName>
    <definedName name="三次元デジタイザによるもの">#REF!</definedName>
    <definedName name="三次元形状データ作成・CAD" localSheetId="2">試験項目一覧!$E$111</definedName>
    <definedName name="三次元形状データ作成・CAD">#REF!</definedName>
    <definedName name="残留応力測定" localSheetId="2">試験項目一覧!$E$53:$E$53</definedName>
    <definedName name="残留応力測定">#REF!</definedName>
    <definedName name="四半期1始" localSheetId="2">試験項目一覧!#REF!</definedName>
    <definedName name="四半期1始">#REF!</definedName>
    <definedName name="四半期1終" localSheetId="2">試験項目一覧!#REF!</definedName>
    <definedName name="四半期1終">#REF!</definedName>
    <definedName name="四半期2始" localSheetId="2">試験項目一覧!#REF!</definedName>
    <definedName name="四半期2始">#REF!</definedName>
    <definedName name="四半期2終" localSheetId="2">試験項目一覧!#REF!</definedName>
    <definedName name="四半期2終">#REF!</definedName>
    <definedName name="四半期3始" localSheetId="2">試験項目一覧!#REF!</definedName>
    <definedName name="四半期3始">#REF!</definedName>
    <definedName name="四半期3終" localSheetId="2">試験項目一覧!#REF!</definedName>
    <definedName name="四半期3終">#REF!</definedName>
    <definedName name="四半期4始" localSheetId="2">試験項目一覧!#REF!</definedName>
    <definedName name="四半期4始">#REF!</definedName>
    <definedName name="四半期4終" localSheetId="2">試験項目一覧!#REF!</definedName>
    <definedName name="四半期4終">#REF!</definedName>
    <definedName name="試験区分" localSheetId="2">試験項目一覧!$A$2:$A$4</definedName>
    <definedName name="試験区分">#REF!</definedName>
    <definedName name="試験目的" localSheetId="2">試験項目一覧!#REF!</definedName>
    <definedName name="試験目的">#REF!</definedName>
    <definedName name="自動化技術支援" localSheetId="2">試験項目一覧!#REF!</definedName>
    <definedName name="自動化技術支援">#REF!</definedName>
    <definedName name="自動化技術支援機器" localSheetId="2">試験項目一覧!#REF!</definedName>
    <definedName name="自動化技術支援機器">#REF!</definedName>
    <definedName name="焼結試験" localSheetId="2">試験項目一覧!$E$58</definedName>
    <definedName name="焼結試験">#REF!</definedName>
    <definedName name="職員派遣" localSheetId="2">試験項目一覧!#REF!</definedName>
    <definedName name="職員派遣">#REF!</definedName>
    <definedName name="食品の分析・試験等" localSheetId="2">試験項目一覧!#REF!</definedName>
    <definedName name="食品の分析・試験等">#REF!</definedName>
    <definedName name="食品加工機器" localSheetId="2">試験項目一覧!#REF!</definedName>
    <definedName name="食品加工機器">#REF!</definedName>
    <definedName name="食品加工試験機" localSheetId="2">試験項目一覧!#REF!</definedName>
    <definedName name="食品加工試験機">#REF!</definedName>
    <definedName name="食品等分析・観察機器" localSheetId="2">試験項目一覧!#REF!</definedName>
    <definedName name="食品等分析・観察機器">#REF!</definedName>
    <definedName name="性能試験・長期性能試験" localSheetId="2">試験項目一覧!$C$16:$C$18</definedName>
    <definedName name="成績書交付" localSheetId="2">試験項目一覧!#REF!</definedName>
    <definedName name="成績書交付">#REF!</definedName>
    <definedName name="精度試験" localSheetId="2">試験項目一覧!$C$28</definedName>
    <definedName name="精度試験">#REF!</definedName>
    <definedName name="精密測定・三次元測定機" localSheetId="2">試験項目一覧!$E$82:$E$86</definedName>
    <definedName name="精密測定・三次元測定機">#REF!</definedName>
    <definedName name="設計支援" localSheetId="2">試験項目一覧!$C$34:$C$36</definedName>
    <definedName name="設計支援">#REF!</definedName>
    <definedName name="設計支援機器" localSheetId="2">試験項目一覧!#REF!</definedName>
    <definedName name="設計支援機器">#REF!</definedName>
    <definedName name="設備区分" localSheetId="2">試験項目一覧!#REF!</definedName>
    <definedName name="設備区分">#REF!</definedName>
    <definedName name="絶縁耐圧試験" localSheetId="2">試験項目一覧!#REF!</definedName>
    <definedName name="絶縁耐圧試験" localSheetId="0">#REF!</definedName>
    <definedName name="絶縁耐圧試験" localSheetId="1">#REF!</definedName>
    <definedName name="絶縁耐圧試験">#REF!</definedName>
    <definedName name="洗浄関連機器" localSheetId="2">試験項目一覧!#REF!</definedName>
    <definedName name="洗浄関連機器">#REF!</definedName>
    <definedName name="前処理・金属" localSheetId="2">試験項目一覧!$E$104:$E$109</definedName>
    <definedName name="前処理・金属">#REF!</definedName>
    <definedName name="前処理・食品" localSheetId="2">試験項目一覧!#REF!</definedName>
    <definedName name="前処理・食品" localSheetId="0">#REF!</definedName>
    <definedName name="前処理・食品" localSheetId="1">#REF!</definedName>
    <definedName name="前処理・食品">#REF!</definedName>
    <definedName name="前処理・分析" localSheetId="2">試験項目一覧!$E$20:$E$24</definedName>
    <definedName name="前処理・分析">#REF!</definedName>
    <definedName name="塑性加工解析・CAE" localSheetId="2">試験項目一覧!#REF!</definedName>
    <definedName name="塑性加工解析・CAE">#REF!</definedName>
    <definedName name="測定試験" localSheetId="2">試験項目一覧!#REF!</definedName>
    <definedName name="測定試験" localSheetId="0">#REF!</definedName>
    <definedName name="測定試験" localSheetId="1">#REF!</definedName>
    <definedName name="測定試験">#REF!</definedName>
    <definedName name="耐環境試験" localSheetId="2">試験項目一覧!#REF!</definedName>
    <definedName name="耐環境試験" localSheetId="0">#REF!</definedName>
    <definedName name="耐環境試験" localSheetId="1">#REF!</definedName>
    <definedName name="耐環境試験">#REF!</definedName>
    <definedName name="耐候試験・ウェザーメーター" localSheetId="2">試験項目一覧!$E$81</definedName>
    <definedName name="耐候試験・ウェザーメーター">#REF!</definedName>
    <definedName name="耐候試験機器" localSheetId="2">試験項目一覧!#REF!</definedName>
    <definedName name="耐候試験機器">#REF!</definedName>
    <definedName name="耐光試験・フェードメーター" localSheetId="2">試験項目一覧!$E$83</definedName>
    <definedName name="耐光試験・フェードメーター">#REF!</definedName>
    <definedName name="耐食試験" localSheetId="2">試験項目一覧!$E$62:$E$67</definedName>
    <definedName name="担当者">#REF!</definedName>
    <definedName name="低歪速度試験" localSheetId="2">試験項目一覧!$E$48:$E$51</definedName>
    <definedName name="定性分析" localSheetId="2">試験項目一覧!$E$3:$E$13</definedName>
    <definedName name="定量分析" localSheetId="2">試験項目一覧!$E$15:$E$18</definedName>
    <definedName name="電気試験" localSheetId="2">試験項目一覧!#REF!</definedName>
    <definedName name="電気試験機器">#REF!</definedName>
    <definedName name="透過率・反射率・吸光度測定" localSheetId="2">試験項目一覧!$E$60</definedName>
    <definedName name="疲労試験" localSheetId="2">試験項目一覧!$E$37:$E$46</definedName>
    <definedName name="疲労試験">#REF!</definedName>
    <definedName name="非破壊試験" localSheetId="2">試験項目一覧!$E$55:$E$56</definedName>
    <definedName name="非破壊試験">#REF!</definedName>
    <definedName name="微生物試験関連機器" localSheetId="2">試験項目一覧!#REF!</definedName>
    <definedName name="微生物試験関連機器">#REF!</definedName>
    <definedName name="表面処理試験" localSheetId="2">試験項目一覧!$C$24:$C$26</definedName>
    <definedName name="表面処理試験">#REF!</definedName>
    <definedName name="付着性･クロスカット法" localSheetId="2">試験項目一覧!$E$80</definedName>
    <definedName name="付着性･クロスカット法">#REF!</definedName>
    <definedName name="物性試験・薄膜作成等機器" localSheetId="2">試験項目一覧!#REF!</definedName>
    <definedName name="物性試験・薄膜作成等機器">#REF!</definedName>
    <definedName name="分析" localSheetId="2">試験項目一覧!$C$3:$C$5</definedName>
    <definedName name="摩擦・摩耗試験機器">#REF!</definedName>
    <definedName name="膜厚試験" localSheetId="2">試験項目一覧!$E$76:$E$76</definedName>
    <definedName name="模型試作・CAM" localSheetId="2">試験項目一覧!#REF!</definedName>
    <definedName name="模型試作・CAM">#REF!</definedName>
    <definedName name="木材含水率測定" localSheetId="2">試験項目一覧!$E$72</definedName>
    <definedName name="木材試験" localSheetId="2">試験項目一覧!$C$20:$C$21</definedName>
    <definedName name="木材試験">#REF!</definedName>
    <definedName name="木材比重測定" localSheetId="2">試験項目一覧!$E$74</definedName>
    <definedName name="劣化試験" localSheetId="2">試験項目一覧!$E$69:$E$70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4" i="18" l="1"/>
  <c r="K114" i="18" s="1"/>
  <c r="K113" i="18"/>
  <c r="L113" i="18" s="1"/>
  <c r="K111" i="18"/>
  <c r="L111" i="18" s="1"/>
  <c r="G111" i="18"/>
  <c r="L110" i="18"/>
  <c r="K109" i="18"/>
  <c r="L109" i="18" s="1"/>
  <c r="G109" i="18"/>
  <c r="K107" i="18"/>
  <c r="L107" i="18" s="1"/>
  <c r="G107" i="18"/>
  <c r="K106" i="18"/>
  <c r="L106" i="18" s="1"/>
  <c r="G106" i="18"/>
  <c r="K104" i="18"/>
  <c r="L104" i="18" s="1"/>
  <c r="G104" i="18"/>
  <c r="K103" i="18"/>
  <c r="L103" i="18" s="1"/>
  <c r="G103" i="18"/>
  <c r="K102" i="18"/>
  <c r="L102" i="18" s="1"/>
  <c r="G102" i="18"/>
  <c r="K100" i="18"/>
  <c r="L100" i="18" s="1"/>
  <c r="K99" i="18"/>
  <c r="L99" i="18" s="1"/>
  <c r="K98" i="18"/>
  <c r="L98" i="18" s="1"/>
  <c r="K96" i="18"/>
  <c r="L96" i="18" s="1"/>
  <c r="K95" i="18"/>
  <c r="L95" i="18" s="1"/>
  <c r="K94" i="18"/>
  <c r="L94" i="18" s="1"/>
  <c r="K93" i="18"/>
  <c r="L93" i="18" s="1"/>
  <c r="K91" i="18"/>
  <c r="L91" i="18" s="1"/>
  <c r="G91" i="18"/>
  <c r="K89" i="18"/>
  <c r="L89" i="18" s="1"/>
  <c r="G89" i="18"/>
  <c r="K88" i="18"/>
  <c r="L88" i="18" s="1"/>
  <c r="G88" i="18"/>
  <c r="K87" i="18"/>
  <c r="L87" i="18" s="1"/>
  <c r="G87" i="18"/>
  <c r="K86" i="18"/>
  <c r="L86" i="18" s="1"/>
  <c r="G86" i="18"/>
  <c r="K85" i="18"/>
  <c r="L85" i="18" s="1"/>
  <c r="G85" i="18"/>
  <c r="K84" i="18"/>
  <c r="L84" i="18" s="1"/>
  <c r="G84" i="18"/>
  <c r="K83" i="18"/>
  <c r="L83" i="18" s="1"/>
  <c r="G83" i="18"/>
  <c r="K81" i="18"/>
  <c r="L81" i="18" s="1"/>
  <c r="K79" i="18"/>
  <c r="L79" i="18" s="1"/>
  <c r="K77" i="18"/>
  <c r="L77" i="18" s="1"/>
  <c r="G77" i="18"/>
  <c r="K75" i="18"/>
  <c r="L75" i="18" s="1"/>
  <c r="G75" i="18"/>
  <c r="K73" i="18"/>
  <c r="L73" i="18" s="1"/>
  <c r="G73" i="18"/>
  <c r="K72" i="18"/>
  <c r="L72" i="18" s="1"/>
  <c r="G72" i="18"/>
  <c r="L71" i="18"/>
  <c r="K70" i="18"/>
  <c r="L70" i="18" s="1"/>
  <c r="G70" i="18"/>
  <c r="K69" i="18"/>
  <c r="L69" i="18" s="1"/>
  <c r="G69" i="18"/>
  <c r="K68" i="18"/>
  <c r="L68" i="18" s="1"/>
  <c r="G68" i="18"/>
  <c r="K67" i="18"/>
  <c r="L67" i="18" s="1"/>
  <c r="G67" i="18"/>
  <c r="K65" i="18"/>
  <c r="L65" i="18" s="1"/>
  <c r="G65" i="18"/>
  <c r="K64" i="18"/>
  <c r="L64" i="18" s="1"/>
  <c r="G64" i="18"/>
  <c r="K62" i="18"/>
  <c r="L62" i="18" s="1"/>
  <c r="G62" i="18"/>
  <c r="K61" i="18"/>
  <c r="L61" i="18" s="1"/>
  <c r="G61" i="18"/>
  <c r="K59" i="18"/>
  <c r="L59" i="18" s="1"/>
  <c r="G59" i="18"/>
  <c r="K58" i="18"/>
  <c r="L58" i="18" s="1"/>
  <c r="G58" i="18"/>
  <c r="K57" i="18"/>
  <c r="L57" i="18" s="1"/>
  <c r="G57" i="18"/>
  <c r="K56" i="18"/>
  <c r="L56" i="18" s="1"/>
  <c r="G56" i="18"/>
  <c r="K55" i="18"/>
  <c r="L55" i="18" s="1"/>
  <c r="G55" i="18"/>
  <c r="K54" i="18"/>
  <c r="L54" i="18" s="1"/>
  <c r="G54" i="18"/>
  <c r="K52" i="18"/>
  <c r="L52" i="18" s="1"/>
  <c r="G52" i="18"/>
  <c r="K51" i="18"/>
  <c r="L51" i="18" s="1"/>
  <c r="G51" i="18"/>
  <c r="K50" i="18"/>
  <c r="L50" i="18" s="1"/>
  <c r="G50" i="18"/>
  <c r="K48" i="18"/>
  <c r="L48" i="18" s="1"/>
  <c r="G48" i="18"/>
  <c r="K47" i="18"/>
  <c r="L47" i="18" s="1"/>
  <c r="G47" i="18"/>
  <c r="K46" i="18"/>
  <c r="L46" i="18" s="1"/>
  <c r="G46" i="18"/>
  <c r="K45" i="18"/>
  <c r="L45" i="18" s="1"/>
  <c r="G45" i="18"/>
  <c r="K43" i="18"/>
  <c r="L43" i="18" s="1"/>
  <c r="G43" i="18"/>
  <c r="K41" i="18"/>
  <c r="L41" i="18" s="1"/>
  <c r="K39" i="18"/>
  <c r="L39" i="18" s="1"/>
  <c r="G39" i="18"/>
  <c r="K38" i="18"/>
  <c r="L38" i="18" s="1"/>
  <c r="G38" i="18"/>
  <c r="K36" i="18"/>
  <c r="L36" i="18" s="1"/>
  <c r="G36" i="18"/>
  <c r="K35" i="18"/>
  <c r="L35" i="18" s="1"/>
  <c r="G35" i="18"/>
  <c r="K34" i="18"/>
  <c r="L34" i="18" s="1"/>
  <c r="G34" i="18"/>
  <c r="K32" i="18"/>
  <c r="L32" i="18" s="1"/>
  <c r="G32" i="18"/>
  <c r="K31" i="18"/>
  <c r="L31" i="18" s="1"/>
  <c r="G31" i="18"/>
  <c r="K29" i="18"/>
  <c r="L29" i="18" s="1"/>
  <c r="G29" i="18"/>
  <c r="K28" i="18"/>
  <c r="L28" i="18" s="1"/>
  <c r="G28" i="18"/>
  <c r="K27" i="18"/>
  <c r="L27" i="18" s="1"/>
  <c r="G27" i="18"/>
  <c r="K26" i="18"/>
  <c r="L26" i="18" s="1"/>
  <c r="G26" i="18"/>
  <c r="K25" i="18"/>
  <c r="L25" i="18" s="1"/>
  <c r="G25" i="18"/>
  <c r="K24" i="18"/>
  <c r="L24" i="18" s="1"/>
  <c r="G24" i="18"/>
  <c r="K22" i="18"/>
  <c r="L22" i="18" s="1"/>
  <c r="K21" i="18"/>
  <c r="L21" i="18" s="1"/>
  <c r="K20" i="18"/>
  <c r="L20" i="18" s="1"/>
  <c r="L19" i="18"/>
  <c r="K18" i="18"/>
  <c r="L18" i="18" s="1"/>
  <c r="G18" i="18"/>
  <c r="K17" i="18"/>
  <c r="L17" i="18" s="1"/>
  <c r="G17" i="18"/>
  <c r="K16" i="18"/>
  <c r="L16" i="18" s="1"/>
  <c r="G16" i="18"/>
  <c r="K14" i="18"/>
  <c r="L14" i="18" s="1"/>
  <c r="G14" i="18"/>
  <c r="K13" i="18"/>
  <c r="L13" i="18" s="1"/>
  <c r="G13" i="18"/>
  <c r="K12" i="18"/>
  <c r="L12" i="18" s="1"/>
  <c r="G12" i="18"/>
  <c r="K10" i="18"/>
  <c r="L10" i="18" s="1"/>
  <c r="G10" i="18"/>
  <c r="K9" i="18"/>
  <c r="L9" i="18" s="1"/>
  <c r="G9" i="18"/>
  <c r="K8" i="18"/>
  <c r="L8" i="18" s="1"/>
  <c r="G8" i="18"/>
  <c r="K6" i="18"/>
  <c r="L6" i="18" s="1"/>
  <c r="G6" i="18"/>
  <c r="K5" i="18"/>
  <c r="L5" i="18" s="1"/>
  <c r="G5" i="18"/>
  <c r="K4" i="18"/>
  <c r="L4" i="18" s="1"/>
  <c r="G4" i="18"/>
  <c r="L2" i="18"/>
  <c r="N24" i="18" l="1"/>
  <c r="L114" i="18"/>
  <c r="S76" i="37" l="1"/>
  <c r="S74" i="37"/>
  <c r="AK70" i="37"/>
  <c r="D80" i="37" s="1"/>
  <c r="U70" i="37"/>
  <c r="AB68" i="37"/>
  <c r="AJ68" i="37" s="1"/>
  <c r="D76" i="37" s="1"/>
  <c r="BP66" i="37"/>
  <c r="BV66" i="37" s="1"/>
  <c r="BG13" i="37"/>
  <c r="BF13" i="37"/>
  <c r="BD13" i="37"/>
  <c r="BR66" i="37" l="1"/>
  <c r="BS66" i="37"/>
  <c r="BT66" i="37"/>
  <c r="BQ66" i="37"/>
  <c r="S78" i="33" l="1"/>
  <c r="S76" i="33"/>
  <c r="AK71" i="33"/>
  <c r="I78" i="33" s="1"/>
  <c r="U71" i="33"/>
  <c r="AB69" i="33"/>
  <c r="AJ69" i="33" s="1"/>
  <c r="I76" i="33" s="1"/>
  <c r="BP67" i="33"/>
  <c r="BV67" i="33" s="1"/>
  <c r="BG13" i="33"/>
  <c r="BF13" i="33"/>
  <c r="BD13" i="33"/>
  <c r="BR67" i="33" l="1"/>
  <c r="BT67" i="33"/>
  <c r="BQ67" i="33"/>
  <c r="BS67" i="33"/>
  <c r="BP72" i="37" l="1"/>
  <c r="BP69" i="37" l="1"/>
  <c r="BV69" i="37" s="1"/>
  <c r="BV72" i="37"/>
  <c r="BR72" i="37"/>
  <c r="BS72" i="37"/>
  <c r="BQ72" i="37"/>
  <c r="BT72" i="37"/>
  <c r="BP70" i="33"/>
  <c r="BV70" i="33" s="1"/>
  <c r="BP73" i="33"/>
  <c r="W31" i="37" l="1"/>
  <c r="W31" i="33"/>
  <c r="BR69" i="37"/>
  <c r="BT69" i="37"/>
  <c r="BS69" i="37"/>
  <c r="BQ69" i="37"/>
  <c r="BS70" i="33"/>
  <c r="BQ70" i="33"/>
  <c r="BT70" i="33"/>
  <c r="BR70" i="33"/>
  <c r="BV73" i="33"/>
  <c r="BR73" i="33"/>
  <c r="BQ73" i="33"/>
  <c r="BT73" i="33"/>
  <c r="BS73"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96D86084-71A0-4B78-8C0B-CF52874A3B59}">
      <text>
        <r>
          <rPr>
            <b/>
            <sz val="9"/>
            <color indexed="81"/>
            <rFont val="ＭＳ ゴシック"/>
            <family val="3"/>
            <charset val="128"/>
          </rPr>
          <t>申請書</t>
        </r>
        <r>
          <rPr>
            <b/>
            <sz val="9"/>
            <color indexed="10"/>
            <rFont val="ＭＳ ゴシック"/>
            <family val="3"/>
            <charset val="128"/>
          </rPr>
          <t>提出日</t>
        </r>
        <r>
          <rPr>
            <b/>
            <sz val="9"/>
            <color indexed="81"/>
            <rFont val="ＭＳ ゴシック"/>
            <family val="3"/>
            <charset val="128"/>
          </rPr>
          <t>を記入願います（直接入力 or プルダウン選択）</t>
        </r>
      </text>
    </comment>
    <comment ref="AJ24" authorId="0" shapeId="0" xr:uid="{BAFA18A9-4BFB-4BAB-92DA-816227FC8D68}">
      <text>
        <r>
          <rPr>
            <b/>
            <sz val="9"/>
            <color indexed="81"/>
            <rFont val="ＭＳ ゴシック"/>
            <family val="3"/>
            <charset val="128"/>
          </rPr>
          <t xml:space="preserve">【記入例】
</t>
        </r>
        <r>
          <rPr>
            <b/>
            <sz val="9"/>
            <color indexed="10"/>
            <rFont val="ＭＳ ゴシック"/>
            <family val="3"/>
            <charset val="128"/>
          </rPr>
          <t>代表取締役社長　　茨城　太郎
↑
申請者は必ず代表者の情報としてください。</t>
        </r>
      </text>
    </comment>
    <comment ref="V27" authorId="1" shapeId="0" xr:uid="{68FDFDB7-3A53-4C06-8D15-B3D7024B35A3}">
      <text>
        <r>
          <rPr>
            <b/>
            <sz val="9"/>
            <color indexed="81"/>
            <rFont val="MS P ゴシック"/>
            <family val="3"/>
            <charset val="128"/>
          </rPr>
          <t>試験・分析・検査申請書を提出した日を記入願います（直接入力orプルダウン選択）</t>
        </r>
        <r>
          <rPr>
            <sz val="9"/>
            <color indexed="81"/>
            <rFont val="MS P ゴシック"/>
            <family val="3"/>
            <charset val="128"/>
          </rPr>
          <t xml:space="preserve">
</t>
        </r>
      </text>
    </comment>
    <comment ref="W31" authorId="0" shapeId="0" xr:uid="{CF31EAC4-316E-4D06-B5A1-7E664FB983FA}">
      <text>
        <r>
          <rPr>
            <b/>
            <sz val="9"/>
            <color indexed="81"/>
            <rFont val="ＭＳ ゴシック"/>
            <family val="3"/>
            <charset val="128"/>
          </rPr>
          <t>検査項目一覧で選択した試験が反映
※成績書を発行する試験と同内容が記載されているかを確認願います。</t>
        </r>
      </text>
    </comment>
    <comment ref="W34" authorId="1" shapeId="0" xr:uid="{CFDCAF60-7A8F-4C71-A52E-D3370E487E12}">
      <text>
        <r>
          <rPr>
            <b/>
            <sz val="9"/>
            <color indexed="81"/>
            <rFont val="MS P ゴシック"/>
            <family val="3"/>
            <charset val="128"/>
          </rPr>
          <t>プルダウンから選択</t>
        </r>
      </text>
    </comment>
    <comment ref="AI34" authorId="1" shapeId="0" xr:uid="{68DE71B2-A8C2-4451-B0FE-0A6F9CB5F784}">
      <text>
        <r>
          <rPr>
            <b/>
            <sz val="9"/>
            <color indexed="81"/>
            <rFont val="ＭＳ ゴシック"/>
            <family val="3"/>
            <charset val="128"/>
          </rPr>
          <t>試験・分析・検査申請書に記載した内容を転記</t>
        </r>
      </text>
    </comment>
    <comment ref="W37" authorId="0" shapeId="0" xr:uid="{1743E931-809A-45E2-8F43-3F2D43671399}">
      <text>
        <r>
          <rPr>
            <b/>
            <sz val="9"/>
            <color indexed="81"/>
            <rFont val="ＭＳ ゴシック"/>
            <family val="3"/>
            <charset val="128"/>
          </rPr>
          <t>試験・分析・検査申請書に記載した内容を転記</t>
        </r>
      </text>
    </comment>
    <comment ref="W40" authorId="0" shapeId="0" xr:uid="{88019275-329B-411A-B93F-033210C13022}">
      <text>
        <r>
          <rPr>
            <b/>
            <sz val="9"/>
            <color indexed="81"/>
            <rFont val="ＭＳ ゴシック"/>
            <family val="3"/>
            <charset val="128"/>
          </rPr>
          <t>試験・分析・検査申請書に記載した内容を転記</t>
        </r>
      </text>
    </comment>
    <comment ref="W49" authorId="0" shapeId="0" xr:uid="{E8852215-20FE-44F6-A0F4-11A577EAEB5D}">
      <text>
        <r>
          <rPr>
            <b/>
            <sz val="9"/>
            <color indexed="81"/>
            <rFont val="ＭＳ ゴシック"/>
            <family val="3"/>
            <charset val="128"/>
          </rPr>
          <t>可能な範囲で具体的に記載</t>
        </r>
      </text>
    </comment>
    <comment ref="N53" authorId="2" shapeId="0" xr:uid="{367D666F-F4F5-417A-8D2D-A36DFCC059ED}">
      <text>
        <r>
          <rPr>
            <b/>
            <sz val="9"/>
            <color indexed="10"/>
            <rFont val="MS P ゴシック"/>
            <family val="3"/>
            <charset val="128"/>
          </rPr>
          <t>申請者（代表者）＝ 担当者 の場合は代表者の情報を記入
申請者（代表者）≠ 担当者 の場合は担当者の情報を記入</t>
        </r>
      </text>
    </comment>
    <comment ref="D65" authorId="3" shapeId="0" xr:uid="{7023224C-C7E7-4042-A726-6AA6818354DD}">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A589E1BE-F43D-4653-B6BB-C4176E5CFCD6}">
      <text>
        <r>
          <rPr>
            <b/>
            <sz val="9"/>
            <color indexed="81"/>
            <rFont val="ＭＳ Ｐゴシック"/>
            <family val="3"/>
            <charset val="128"/>
          </rPr>
          <t>申請書</t>
        </r>
        <r>
          <rPr>
            <b/>
            <sz val="9"/>
            <color indexed="10"/>
            <rFont val="ＭＳ Ｐゴシック"/>
            <family val="3"/>
            <charset val="128"/>
          </rPr>
          <t>提出日</t>
        </r>
        <r>
          <rPr>
            <b/>
            <sz val="9"/>
            <color indexed="81"/>
            <rFont val="ＭＳ Ｐゴシック"/>
            <family val="3"/>
            <charset val="128"/>
          </rPr>
          <t>を記入願います（直接入力 or プルダウン選択）</t>
        </r>
      </text>
    </comment>
    <comment ref="AJ24" authorId="0" shapeId="0" xr:uid="{61130E23-B402-41C0-854E-C2F47E360910}">
      <text>
        <r>
          <rPr>
            <b/>
            <sz val="9"/>
            <color indexed="81"/>
            <rFont val="ＭＳ Ｐゴシック"/>
            <family val="3"/>
            <charset val="128"/>
          </rPr>
          <t xml:space="preserve">【記入例】
</t>
        </r>
        <r>
          <rPr>
            <b/>
            <sz val="9"/>
            <color indexed="10"/>
            <rFont val="ＭＳ Ｐゴシック"/>
            <family val="3"/>
            <charset val="128"/>
          </rPr>
          <t>代表取締役社長　　茨城　太郎
↑
申請者は必ず代表者の情報としてください。</t>
        </r>
      </text>
    </comment>
    <comment ref="V27" authorId="1" shapeId="0" xr:uid="{B45FFB89-4993-4711-9658-531CA7217AD1}">
      <text>
        <r>
          <rPr>
            <b/>
            <sz val="9"/>
            <color indexed="81"/>
            <rFont val="MS P ゴシック"/>
            <family val="3"/>
            <charset val="128"/>
          </rPr>
          <t>試験・分析・検査申請書を提出した日を記入願います（直接入力orプルダウン選択）</t>
        </r>
        <r>
          <rPr>
            <sz val="9"/>
            <color indexed="81"/>
            <rFont val="MS P ゴシック"/>
            <family val="3"/>
            <charset val="128"/>
          </rPr>
          <t xml:space="preserve">
</t>
        </r>
      </text>
    </comment>
    <comment ref="W31" authorId="0" shapeId="0" xr:uid="{A55BE6E2-9077-4462-AE72-10267232E1E2}">
      <text>
        <r>
          <rPr>
            <b/>
            <sz val="9"/>
            <color indexed="81"/>
            <rFont val="ＭＳ Ｐゴシック"/>
            <family val="3"/>
            <charset val="128"/>
          </rPr>
          <t>検査項目一覧で選択した試験が反映
※成績書を発行する試験と同内容が記載されているかを確認願います。</t>
        </r>
      </text>
    </comment>
    <comment ref="W34" authorId="1" shapeId="0" xr:uid="{BCB3A42A-52B5-49FD-9012-504E1F2CA908}">
      <text>
        <r>
          <rPr>
            <b/>
            <sz val="9"/>
            <color indexed="81"/>
            <rFont val="MS P ゴシック"/>
            <family val="3"/>
            <charset val="128"/>
          </rPr>
          <t>プルダウンから選択</t>
        </r>
      </text>
    </comment>
    <comment ref="AI34" authorId="1" shapeId="0" xr:uid="{6CEA38BC-2914-4127-A8F7-AB9EB39AD810}">
      <text>
        <r>
          <rPr>
            <b/>
            <sz val="9"/>
            <color indexed="81"/>
            <rFont val="MS P ゴシック"/>
            <family val="3"/>
            <charset val="128"/>
          </rPr>
          <t>試験・分析・検査申請書に記載した内容を転記</t>
        </r>
      </text>
    </comment>
    <comment ref="W37" authorId="0" shapeId="0" xr:uid="{AEA8E2D7-4733-4DBD-865E-28CCBD5C8596}">
      <text>
        <r>
          <rPr>
            <b/>
            <sz val="9"/>
            <color indexed="81"/>
            <rFont val="ＭＳ Ｐゴシック"/>
            <family val="3"/>
            <charset val="128"/>
          </rPr>
          <t>〇個、〇個所、〇式、〇通りなど</t>
        </r>
      </text>
    </comment>
    <comment ref="W40" authorId="0" shapeId="0" xr:uid="{7E853F32-6734-4407-917C-29486059042F}">
      <text>
        <r>
          <rPr>
            <b/>
            <sz val="9"/>
            <color indexed="81"/>
            <rFont val="ＭＳ Ｐゴシック"/>
            <family val="3"/>
            <charset val="128"/>
          </rPr>
          <t>〇県　〇製作所など</t>
        </r>
        <r>
          <rPr>
            <b/>
            <sz val="9"/>
            <color indexed="10"/>
            <rFont val="ＭＳ Ｐゴシック"/>
            <family val="3"/>
            <charset val="128"/>
          </rPr>
          <t>（都道府県名を記入願います）
※外国産の場合は国名を記入願います。</t>
        </r>
      </text>
    </comment>
    <comment ref="W49" authorId="0" shapeId="0" xr:uid="{1AA8B989-0657-4D1B-B3AC-4BE00C4F048D}">
      <text>
        <r>
          <rPr>
            <b/>
            <sz val="9"/>
            <color indexed="81"/>
            <rFont val="ＭＳ Ｐゴシック"/>
            <family val="3"/>
            <charset val="128"/>
          </rPr>
          <t>可能な範囲で具体的に記載</t>
        </r>
      </text>
    </comment>
    <comment ref="N53" authorId="2" shapeId="0" xr:uid="{590D75AB-F28F-4B25-A6F2-FA0E06D0A164}">
      <text>
        <r>
          <rPr>
            <b/>
            <sz val="9"/>
            <color indexed="10"/>
            <rFont val="MS P ゴシック"/>
            <family val="3"/>
            <charset val="128"/>
          </rPr>
          <t>申請者（代表者）＝ 担当者 の場合は代表者の情報を記入
申請者（代表者）≠ 担当者 の場合は担当者の情報を記入</t>
        </r>
      </text>
    </comment>
    <comment ref="D66" authorId="3" shapeId="0" xr:uid="{2B5FDFB0-0921-4F58-8C9A-0F62862DD4F8}">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項目を選択してください</t>
        </r>
      </text>
    </comment>
  </commentList>
</comments>
</file>

<file path=xl/sharedStrings.xml><?xml version="1.0" encoding="utf-8"?>
<sst xmlns="http://schemas.openxmlformats.org/spreadsheetml/2006/main" count="419" uniqueCount="276">
  <si>
    <t>センター長</t>
    <rPh sb="4" eb="5">
      <t>チョウ</t>
    </rPh>
    <phoneticPr fontId="2"/>
  </si>
  <si>
    <t>電話番号</t>
    <rPh sb="0" eb="2">
      <t>デンワ</t>
    </rPh>
    <rPh sb="2" eb="4">
      <t>バンゴウ</t>
    </rPh>
    <phoneticPr fontId="2"/>
  </si>
  <si>
    <t>事業所名</t>
    <rPh sb="0" eb="3">
      <t>ジギョウショ</t>
    </rPh>
    <rPh sb="3" eb="4">
      <t>メイ</t>
    </rPh>
    <phoneticPr fontId="2"/>
  </si>
  <si>
    <t>￥</t>
    <phoneticPr fontId="2"/>
  </si>
  <si>
    <t>住　　所</t>
    <rPh sb="0" eb="1">
      <t>ジュウ</t>
    </rPh>
    <rPh sb="3" eb="4">
      <t>トコロ</t>
    </rPh>
    <phoneticPr fontId="2"/>
  </si>
  <si>
    <t>氏　　名</t>
    <rPh sb="0" eb="1">
      <t>シ</t>
    </rPh>
    <rPh sb="3" eb="4">
      <t>メイ</t>
    </rPh>
    <phoneticPr fontId="2"/>
  </si>
  <si>
    <t>グループ長</t>
    <rPh sb="4" eb="5">
      <t>チョウ</t>
    </rPh>
    <phoneticPr fontId="2"/>
  </si>
  <si>
    <t>部長</t>
    <rPh sb="0" eb="2">
      <t>ブチョウ</t>
    </rPh>
    <phoneticPr fontId="2"/>
  </si>
  <si>
    <t>グループ員</t>
    <rPh sb="4" eb="5">
      <t>イン</t>
    </rPh>
    <phoneticPr fontId="2"/>
  </si>
  <si>
    <t>担当者</t>
    <rPh sb="0" eb="3">
      <t>タントウシャ</t>
    </rPh>
    <phoneticPr fontId="2"/>
  </si>
  <si>
    <t>副センター長</t>
    <rPh sb="0" eb="1">
      <t>フク</t>
    </rPh>
    <rPh sb="5" eb="6">
      <t>チョウ</t>
    </rPh>
    <phoneticPr fontId="2"/>
  </si>
  <si>
    <t>調定番号</t>
    <rPh sb="0" eb="4">
      <t>チョウテイバンゴウ</t>
    </rPh>
    <phoneticPr fontId="2"/>
  </si>
  <si>
    <t>確認番号</t>
    <rPh sb="0" eb="4">
      <t>カクニンバンゴウ</t>
    </rPh>
    <phoneticPr fontId="2"/>
  </si>
  <si>
    <t>年</t>
    <rPh sb="0" eb="1">
      <t>ネン</t>
    </rPh>
    <phoneticPr fontId="2"/>
  </si>
  <si>
    <t>月</t>
    <rPh sb="0" eb="1">
      <t>ガツ</t>
    </rPh>
    <phoneticPr fontId="2"/>
  </si>
  <si>
    <t>日</t>
    <rPh sb="0" eb="1">
      <t>ニチ</t>
    </rPh>
    <phoneticPr fontId="2"/>
  </si>
  <si>
    <t>令和</t>
    <rPh sb="0" eb="2">
      <t>レイワ</t>
    </rPh>
    <phoneticPr fontId="2"/>
  </si>
  <si>
    <t>試作</t>
  </si>
  <si>
    <t>）</t>
    <phoneticPr fontId="2"/>
  </si>
  <si>
    <t>領収月日※</t>
    <rPh sb="0" eb="2">
      <t>リョウシュウ</t>
    </rPh>
    <rPh sb="2" eb="4">
      <t>ガッピ</t>
    </rPh>
    <phoneticPr fontId="2"/>
  </si>
  <si>
    <t>（</t>
    <phoneticPr fontId="2"/>
  </si>
  <si>
    <t>調定決議</t>
    <rPh sb="0" eb="4">
      <t>チョウテイケツギ</t>
    </rPh>
    <phoneticPr fontId="2"/>
  </si>
  <si>
    <t>主任</t>
    <rPh sb="0" eb="2">
      <t>シュニン</t>
    </rPh>
    <phoneticPr fontId="2"/>
  </si>
  <si>
    <t>係長</t>
    <rPh sb="0" eb="2">
      <t>カカリチョウ</t>
    </rPh>
    <phoneticPr fontId="2"/>
  </si>
  <si>
    <t>管理部長</t>
    <rPh sb="0" eb="4">
      <t>カンリブチョウ</t>
    </rPh>
    <phoneticPr fontId="2"/>
  </si>
  <si>
    <t>納入金額</t>
    <rPh sb="0" eb="4">
      <t>ノウニュウキンガク</t>
    </rPh>
    <phoneticPr fontId="2"/>
  </si>
  <si>
    <t>納入義務者</t>
    <rPh sb="0" eb="5">
      <t>ノウニュウギムシャ</t>
    </rPh>
    <phoneticPr fontId="2"/>
  </si>
  <si>
    <t>収納済年月日</t>
    <rPh sb="0" eb="3">
      <t>シュウノウズ</t>
    </rPh>
    <rPh sb="3" eb="6">
      <t>ネンガッピ</t>
    </rPh>
    <phoneticPr fontId="2"/>
  </si>
  <si>
    <t>納入通知書発行日</t>
    <rPh sb="0" eb="5">
      <t>ノウニュウツウチショ</t>
    </rPh>
    <rPh sb="5" eb="8">
      <t>ハッコウビ</t>
    </rPh>
    <phoneticPr fontId="2"/>
  </si>
  <si>
    <t>納入通知書</t>
    <rPh sb="0" eb="5">
      <t>ノウニュウツウチショ</t>
    </rPh>
    <phoneticPr fontId="2"/>
  </si>
  <si>
    <t>　</t>
  </si>
  <si>
    <t>疲労試験</t>
    <rPh sb="0" eb="2">
      <t>ヒロウ</t>
    </rPh>
    <rPh sb="2" eb="4">
      <t>シケン</t>
    </rPh>
    <phoneticPr fontId="25"/>
  </si>
  <si>
    <t>試料切断</t>
    <rPh sb="0" eb="2">
      <t>シリョウ</t>
    </rPh>
    <rPh sb="2" eb="4">
      <t>セツダン</t>
    </rPh>
    <phoneticPr fontId="25"/>
  </si>
  <si>
    <t>設　備　名</t>
    <phoneticPr fontId="25"/>
  </si>
  <si>
    <t>50％減免</t>
    <rPh sb="3" eb="5">
      <t>ゲンメン</t>
    </rPh>
    <phoneticPr fontId="2"/>
  </si>
  <si>
    <t>単価</t>
    <rPh sb="0" eb="2">
      <t>タンカ</t>
    </rPh>
    <phoneticPr fontId="2"/>
  </si>
  <si>
    <t>領収番号※</t>
    <rPh sb="0" eb="2">
      <t>リョウシュウ</t>
    </rPh>
    <rPh sb="2" eb="4">
      <t>バンゴウ</t>
    </rPh>
    <phoneticPr fontId="2"/>
  </si>
  <si>
    <t>単位</t>
    <rPh sb="0" eb="2">
      <t>タンイ</t>
    </rPh>
    <phoneticPr fontId="2"/>
  </si>
  <si>
    <t>単価
減免無し</t>
    <rPh sb="3" eb="6">
      <t>ゲンメンナ</t>
    </rPh>
    <phoneticPr fontId="25"/>
  </si>
  <si>
    <t>コード
減免無し</t>
    <phoneticPr fontId="2"/>
  </si>
  <si>
    <t>単価
50％減免</t>
    <rPh sb="0" eb="2">
      <t>タンカ</t>
    </rPh>
    <rPh sb="6" eb="8">
      <t>ゲンメン</t>
    </rPh>
    <phoneticPr fontId="25"/>
  </si>
  <si>
    <t>コード
50％減免</t>
    <phoneticPr fontId="2"/>
  </si>
  <si>
    <t>　</t>
    <phoneticPr fontId="2"/>
  </si>
  <si>
    <t>決裁日</t>
    <rPh sb="0" eb="3">
      <t>ケッサイビ</t>
    </rPh>
    <phoneticPr fontId="2"/>
  </si>
  <si>
    <t>単価
100％減免</t>
    <rPh sb="0" eb="2">
      <t>タンカ</t>
    </rPh>
    <rPh sb="7" eb="9">
      <t>ゲンメン</t>
    </rPh>
    <phoneticPr fontId="25"/>
  </si>
  <si>
    <r>
      <t>今日の日付</t>
    </r>
    <r>
      <rPr>
        <sz val="11"/>
        <rFont val="ＭＳ Ｐゴシック"/>
        <family val="3"/>
        <charset val="128"/>
      </rPr>
      <t>(参考）</t>
    </r>
    <rPh sb="0" eb="2">
      <t>キョウ</t>
    </rPh>
    <rPh sb="3" eb="5">
      <t>ヒヅケ</t>
    </rPh>
    <rPh sb="6" eb="8">
      <t>サンコウ</t>
    </rPh>
    <phoneticPr fontId="2"/>
  </si>
  <si>
    <t>以下センター職員記入欄</t>
    <phoneticPr fontId="2"/>
  </si>
  <si>
    <t>成績書交付</t>
    <rPh sb="0" eb="3">
      <t>セイセキショ</t>
    </rPh>
    <rPh sb="3" eb="5">
      <t>コウフ</t>
    </rPh>
    <phoneticPr fontId="25"/>
  </si>
  <si>
    <t>試験項目</t>
    <rPh sb="0" eb="4">
      <t>シケンコウモク</t>
    </rPh>
    <phoneticPr fontId="25"/>
  </si>
  <si>
    <t>実施する試験項目</t>
    <rPh sb="0" eb="2">
      <t>ジッシ</t>
    </rPh>
    <rPh sb="4" eb="8">
      <t>シケンコウモク</t>
    </rPh>
    <phoneticPr fontId="2"/>
  </si>
  <si>
    <t>https://www.itic.pref.ibaraki.jp/examination/</t>
    <phoneticPr fontId="2"/>
  </si>
  <si>
    <t>手数料※
（税込み）</t>
    <rPh sb="0" eb="3">
      <t>テスウリョウ</t>
    </rPh>
    <rPh sb="6" eb="8">
      <t>ゼイコ</t>
    </rPh>
    <phoneticPr fontId="2"/>
  </si>
  <si>
    <t>【実施伺】本件、受諾してよろしいか。</t>
    <rPh sb="1" eb="3">
      <t>ジッシ</t>
    </rPh>
    <rPh sb="3" eb="4">
      <t>ウカガイ</t>
    </rPh>
    <rPh sb="5" eb="7">
      <t>ホンケン</t>
    </rPh>
    <rPh sb="8" eb="10">
      <t>ジュダク</t>
    </rPh>
    <phoneticPr fontId="2"/>
  </si>
  <si>
    <t>E-MAIL</t>
    <phoneticPr fontId="2"/>
  </si>
  <si>
    <t>役職・氏名</t>
    <rPh sb="0" eb="2">
      <t>ヤクショク</t>
    </rPh>
    <rPh sb="3" eb="5">
      <t>シメイ</t>
    </rPh>
    <phoneticPr fontId="2"/>
  </si>
  <si>
    <t>ＴＥＬ</t>
    <phoneticPr fontId="2"/>
  </si>
  <si>
    <t>○○　　〇個、〇個所、〇式、〇通りなど</t>
    <rPh sb="5" eb="6">
      <t>コ</t>
    </rPh>
    <rPh sb="8" eb="10">
      <t>カショ</t>
    </rPh>
    <rPh sb="12" eb="13">
      <t>シキ</t>
    </rPh>
    <rPh sb="15" eb="16">
      <t>トオ</t>
    </rPh>
    <phoneticPr fontId="2"/>
  </si>
  <si>
    <t>茨城県○○市、○○製作所</t>
    <rPh sb="0" eb="3">
      <t>イバラキケン</t>
    </rPh>
    <rPh sb="5" eb="6">
      <t>シ</t>
    </rPh>
    <rPh sb="9" eb="12">
      <t>セイサクジョ</t>
    </rPh>
    <phoneticPr fontId="2"/>
  </si>
  <si>
    <t>成績書交付申請書</t>
    <rPh sb="0" eb="3">
      <t>セイセキショ</t>
    </rPh>
    <rPh sb="3" eb="5">
      <t>コウフ</t>
    </rPh>
    <rPh sb="5" eb="8">
      <t>シンセイショ</t>
    </rPh>
    <phoneticPr fontId="2"/>
  </si>
  <si>
    <t>１　試験等の内容</t>
    <rPh sb="2" eb="5">
      <t>シケントウ</t>
    </rPh>
    <rPh sb="6" eb="8">
      <t>ナイヨウ</t>
    </rPh>
    <phoneticPr fontId="2"/>
  </si>
  <si>
    <t>（２）試験の目的又は事由</t>
    <rPh sb="3" eb="5">
      <t>シケン</t>
    </rPh>
    <rPh sb="6" eb="8">
      <t>モクテキ</t>
    </rPh>
    <rPh sb="8" eb="9">
      <t>マタ</t>
    </rPh>
    <rPh sb="10" eb="12">
      <t>ジユウ</t>
    </rPh>
    <phoneticPr fontId="2"/>
  </si>
  <si>
    <t>（３）材料又は試料の名称及び数量</t>
    <rPh sb="3" eb="5">
      <t>ザイリョウ</t>
    </rPh>
    <rPh sb="5" eb="6">
      <t>マタ</t>
    </rPh>
    <rPh sb="7" eb="9">
      <t>シリョウ</t>
    </rPh>
    <rPh sb="10" eb="12">
      <t>メイショウ</t>
    </rPh>
    <rPh sb="12" eb="13">
      <t>オヨ</t>
    </rPh>
    <rPh sb="14" eb="16">
      <t>スウリョウ</t>
    </rPh>
    <phoneticPr fontId="2"/>
  </si>
  <si>
    <t>（４）産地（製造地）名及び製造者名</t>
    <phoneticPr fontId="2"/>
  </si>
  <si>
    <t>（５）試験等の方法</t>
    <rPh sb="3" eb="6">
      <t>シケントウ</t>
    </rPh>
    <rPh sb="7" eb="9">
      <t>ホウホウ</t>
    </rPh>
    <phoneticPr fontId="2"/>
  </si>
  <si>
    <t>（６）その他必要事項</t>
    <rPh sb="5" eb="6">
      <t>タ</t>
    </rPh>
    <rPh sb="6" eb="10">
      <t>ヒツヨウジコウ</t>
    </rPh>
    <phoneticPr fontId="2"/>
  </si>
  <si>
    <t>２　成績書の交付を必要とする理由</t>
    <rPh sb="2" eb="5">
      <t>セイセキショ</t>
    </rPh>
    <rPh sb="6" eb="8">
      <t>コウフ</t>
    </rPh>
    <rPh sb="9" eb="11">
      <t>ヒツヨウ</t>
    </rPh>
    <rPh sb="14" eb="16">
      <t>リユウ</t>
    </rPh>
    <phoneticPr fontId="2"/>
  </si>
  <si>
    <t>○交付を希望される枚数をご記入下さい</t>
    <rPh sb="1" eb="3">
      <t>コウフ</t>
    </rPh>
    <rPh sb="4" eb="6">
      <t>キボウ</t>
    </rPh>
    <rPh sb="9" eb="11">
      <t>マイスウ</t>
    </rPh>
    <rPh sb="13" eb="15">
      <t>キニュウ</t>
    </rPh>
    <rPh sb="15" eb="16">
      <t>クダ</t>
    </rPh>
    <phoneticPr fontId="2"/>
  </si>
  <si>
    <t>通</t>
    <rPh sb="0" eb="1">
      <t>ツウ</t>
    </rPh>
    <phoneticPr fontId="2"/>
  </si>
  <si>
    <t>内容</t>
    <rPh sb="0" eb="2">
      <t>ナイヨウ</t>
    </rPh>
    <phoneticPr fontId="2"/>
  </si>
  <si>
    <t>担当</t>
    <rPh sb="0" eb="2">
      <t>タントウ</t>
    </rPh>
    <phoneticPr fontId="2"/>
  </si>
  <si>
    <t>単位</t>
    <rPh sb="0" eb="2">
      <t>タンイ</t>
    </rPh>
    <phoneticPr fontId="2"/>
  </si>
  <si>
    <t>単価</t>
    <rPh sb="0" eb="2">
      <t>タンカ</t>
    </rPh>
    <phoneticPr fontId="2"/>
  </si>
  <si>
    <t>枚数</t>
    <rPh sb="0" eb="2">
      <t>マイスウ</t>
    </rPh>
    <phoneticPr fontId="2"/>
  </si>
  <si>
    <t>金額</t>
    <rPh sb="0" eb="2">
      <t>キンガク</t>
    </rPh>
    <phoneticPr fontId="2"/>
  </si>
  <si>
    <t>成績書交付</t>
    <rPh sb="0" eb="3">
      <t>セイセキショ</t>
    </rPh>
    <rPh sb="3" eb="5">
      <t>コウフ</t>
    </rPh>
    <phoneticPr fontId="2"/>
  </si>
  <si>
    <t>１通</t>
    <rPh sb="1" eb="2">
      <t>ツウ</t>
    </rPh>
    <phoneticPr fontId="2"/>
  </si>
  <si>
    <t>（</t>
    <phoneticPr fontId="2"/>
  </si>
  <si>
    <t>）</t>
    <phoneticPr fontId="2"/>
  </si>
  <si>
    <t>私が、</t>
    <rPh sb="0" eb="1">
      <t>ワタシ</t>
    </rPh>
    <phoneticPr fontId="2"/>
  </si>
  <si>
    <t>付けで依頼した試験等に係る成績書を交付願いたく申請します。</t>
  </si>
  <si>
    <t>社内評価で必要なため</t>
    <rPh sb="0" eb="2">
      <t>シャナイ</t>
    </rPh>
    <rPh sb="2" eb="4">
      <t>ヒョウカ</t>
    </rPh>
    <rPh sb="5" eb="7">
      <t>ヒツヨウ</t>
    </rPh>
    <phoneticPr fontId="2"/>
  </si>
  <si>
    <t>特になし</t>
    <rPh sb="0" eb="1">
      <t>トク</t>
    </rPh>
    <phoneticPr fontId="2"/>
  </si>
  <si>
    <t>（１）試験等の種類及び内容</t>
    <rPh sb="3" eb="5">
      <t>シケン</t>
    </rPh>
    <rPh sb="5" eb="6">
      <t>トウ</t>
    </rPh>
    <rPh sb="7" eb="9">
      <t>シュルイ</t>
    </rPh>
    <rPh sb="9" eb="10">
      <t>オヨ</t>
    </rPh>
    <rPh sb="11" eb="13">
      <t>ナイヨウ</t>
    </rPh>
    <phoneticPr fontId="2"/>
  </si>
  <si>
    <t>疲労試験機によるもの</t>
    <rPh sb="0" eb="5">
      <t>ヒロウシケンキ</t>
    </rPh>
    <phoneticPr fontId="2"/>
  </si>
  <si>
    <t>所長</t>
    <rPh sb="0" eb="2">
      <t>ショチョウ</t>
    </rPh>
    <phoneticPr fontId="2"/>
  </si>
  <si>
    <t>庶務</t>
    <rPh sb="0" eb="2">
      <t>ショム</t>
    </rPh>
    <phoneticPr fontId="2"/>
  </si>
  <si>
    <t>担当
グループ長</t>
    <rPh sb="0" eb="2">
      <t>タントウ</t>
    </rPh>
    <rPh sb="7" eb="8">
      <t>チョウ</t>
    </rPh>
    <phoneticPr fontId="2"/>
  </si>
  <si>
    <t>電子顕微鏡</t>
    <rPh sb="0" eb="2">
      <t>デンシ</t>
    </rPh>
    <rPh sb="2" eb="5">
      <t>ケンビキョウ</t>
    </rPh>
    <phoneticPr fontId="25"/>
  </si>
  <si>
    <t>試験区分</t>
    <rPh sb="0" eb="2">
      <t>シケン</t>
    </rPh>
    <rPh sb="2" eb="4">
      <t>クブン</t>
    </rPh>
    <phoneticPr fontId="25"/>
  </si>
  <si>
    <t>試験又は分析</t>
    <rPh sb="0" eb="2">
      <t>シケン</t>
    </rPh>
    <rPh sb="2" eb="3">
      <t>マタ</t>
    </rPh>
    <rPh sb="4" eb="6">
      <t>ブンセキ</t>
    </rPh>
    <phoneticPr fontId="25"/>
  </si>
  <si>
    <t>試作又は加工</t>
    <rPh sb="0" eb="2">
      <t>シサク</t>
    </rPh>
    <rPh sb="2" eb="3">
      <t>マタ</t>
    </rPh>
    <rPh sb="4" eb="6">
      <t>カコウ</t>
    </rPh>
    <phoneticPr fontId="25"/>
  </si>
  <si>
    <t>図案の調製</t>
    <rPh sb="0" eb="2">
      <t>ズアン</t>
    </rPh>
    <rPh sb="3" eb="5">
      <t>チョウセイ</t>
    </rPh>
    <phoneticPr fontId="25"/>
  </si>
  <si>
    <t>試験区分2</t>
    <rPh sb="0" eb="2">
      <t>シケン</t>
    </rPh>
    <rPh sb="2" eb="4">
      <t>クブン</t>
    </rPh>
    <phoneticPr fontId="25"/>
  </si>
  <si>
    <t>各種繊維の繊度・繊維長・強伸度・水分率その他の物理的性状の試験又は分析</t>
    <rPh sb="0" eb="2">
      <t>カクシュ</t>
    </rPh>
    <rPh sb="2" eb="4">
      <t>センイ</t>
    </rPh>
    <rPh sb="5" eb="7">
      <t>センド</t>
    </rPh>
    <rPh sb="8" eb="10">
      <t>センイ</t>
    </rPh>
    <rPh sb="10" eb="11">
      <t>チョウ</t>
    </rPh>
    <rPh sb="12" eb="13">
      <t>キョウ</t>
    </rPh>
    <rPh sb="13" eb="15">
      <t>シンド</t>
    </rPh>
    <rPh sb="16" eb="18">
      <t>スイブン</t>
    </rPh>
    <rPh sb="18" eb="19">
      <t>リツ</t>
    </rPh>
    <rPh sb="21" eb="22">
      <t>タ</t>
    </rPh>
    <rPh sb="23" eb="26">
      <t>ブツリテキ</t>
    </rPh>
    <rPh sb="26" eb="28">
      <t>セイジョウ</t>
    </rPh>
    <rPh sb="29" eb="31">
      <t>シケン</t>
    </rPh>
    <rPh sb="31" eb="32">
      <t>マタ</t>
    </rPh>
    <rPh sb="33" eb="35">
      <t>ブンセキ</t>
    </rPh>
    <phoneticPr fontId="25"/>
  </si>
  <si>
    <t>各種糸の太さ・より数・強伸度・糸むらその他の物理的性状の試験</t>
    <rPh sb="0" eb="2">
      <t>カクシュ</t>
    </rPh>
    <rPh sb="2" eb="3">
      <t>イト</t>
    </rPh>
    <rPh sb="4" eb="5">
      <t>フト</t>
    </rPh>
    <rPh sb="9" eb="10">
      <t>スウ</t>
    </rPh>
    <rPh sb="11" eb="12">
      <t>キョウ</t>
    </rPh>
    <rPh sb="12" eb="14">
      <t>シンド</t>
    </rPh>
    <rPh sb="15" eb="16">
      <t>イト</t>
    </rPh>
    <rPh sb="20" eb="21">
      <t>タ</t>
    </rPh>
    <rPh sb="22" eb="25">
      <t>ブツリテキ</t>
    </rPh>
    <rPh sb="25" eb="27">
      <t>セイジョウ</t>
    </rPh>
    <rPh sb="28" eb="30">
      <t>シケン</t>
    </rPh>
    <phoneticPr fontId="25"/>
  </si>
  <si>
    <t>織物又は編物の目付・強伸度・通気性その他の物理的性状の試験</t>
    <rPh sb="0" eb="2">
      <t>オリモノ</t>
    </rPh>
    <rPh sb="2" eb="3">
      <t>マタ</t>
    </rPh>
    <rPh sb="4" eb="5">
      <t>ア</t>
    </rPh>
    <rPh sb="5" eb="6">
      <t>モノ</t>
    </rPh>
    <rPh sb="7" eb="9">
      <t>メツケ</t>
    </rPh>
    <rPh sb="10" eb="11">
      <t>キョウ</t>
    </rPh>
    <rPh sb="11" eb="13">
      <t>シンド</t>
    </rPh>
    <rPh sb="14" eb="17">
      <t>ツウキセイ</t>
    </rPh>
    <rPh sb="19" eb="20">
      <t>タ</t>
    </rPh>
    <rPh sb="21" eb="24">
      <t>ブツリテキ</t>
    </rPh>
    <rPh sb="24" eb="26">
      <t>セイジョウ</t>
    </rPh>
    <rPh sb="27" eb="29">
      <t>シケン</t>
    </rPh>
    <phoneticPr fontId="25"/>
  </si>
  <si>
    <t>織物又は編物の組織分解又は設計</t>
    <rPh sb="0" eb="2">
      <t>オリモノ</t>
    </rPh>
    <rPh sb="2" eb="3">
      <t>マタ</t>
    </rPh>
    <rPh sb="4" eb="5">
      <t>ア</t>
    </rPh>
    <rPh sb="5" eb="6">
      <t>モノ</t>
    </rPh>
    <rPh sb="7" eb="9">
      <t>ソシキ</t>
    </rPh>
    <rPh sb="9" eb="11">
      <t>ブンカイ</t>
    </rPh>
    <rPh sb="11" eb="12">
      <t>マタ</t>
    </rPh>
    <rPh sb="13" eb="15">
      <t>セッケイ</t>
    </rPh>
    <phoneticPr fontId="25"/>
  </si>
  <si>
    <t>精練・漂白・染色・糊付・仕上げその他の加工試験</t>
    <rPh sb="0" eb="2">
      <t>セイレン</t>
    </rPh>
    <rPh sb="3" eb="5">
      <t>ヒョウハク</t>
    </rPh>
    <rPh sb="6" eb="8">
      <t>センショク</t>
    </rPh>
    <rPh sb="9" eb="11">
      <t>ノリヅ</t>
    </rPh>
    <rPh sb="12" eb="14">
      <t>シア</t>
    </rPh>
    <rPh sb="17" eb="18">
      <t>タ</t>
    </rPh>
    <rPh sb="19" eb="21">
      <t>カコウ</t>
    </rPh>
    <rPh sb="21" eb="23">
      <t>シケン</t>
    </rPh>
    <phoneticPr fontId="25"/>
  </si>
  <si>
    <t>染色堅ろう度試験</t>
    <rPh sb="0" eb="2">
      <t>センショク</t>
    </rPh>
    <rPh sb="2" eb="3">
      <t>ケン</t>
    </rPh>
    <rPh sb="5" eb="6">
      <t>ド</t>
    </rPh>
    <rPh sb="6" eb="8">
      <t>シケン</t>
    </rPh>
    <phoneticPr fontId="25"/>
  </si>
  <si>
    <t>耐候試験</t>
    <rPh sb="0" eb="2">
      <t>タイコウ</t>
    </rPh>
    <rPh sb="2" eb="4">
      <t>シケン</t>
    </rPh>
    <phoneticPr fontId="25"/>
  </si>
  <si>
    <t>耐光試験フェードメーターによるもの</t>
    <rPh sb="0" eb="1">
      <t>タイ</t>
    </rPh>
    <rPh sb="1" eb="2">
      <t>ヒカリ</t>
    </rPh>
    <rPh sb="2" eb="4">
      <t>シケン</t>
    </rPh>
    <phoneticPr fontId="25"/>
  </si>
  <si>
    <t>恒温恒湿試験</t>
    <rPh sb="0" eb="6">
      <t>コウオンコウシツシケン</t>
    </rPh>
    <phoneticPr fontId="25"/>
  </si>
  <si>
    <t>測色試験</t>
    <rPh sb="0" eb="2">
      <t>ソクショク</t>
    </rPh>
    <rPh sb="2" eb="4">
      <t>シケン</t>
    </rPh>
    <phoneticPr fontId="25"/>
  </si>
  <si>
    <t>洗濯試験</t>
    <rPh sb="0" eb="2">
      <t>センタク</t>
    </rPh>
    <rPh sb="2" eb="4">
      <t>シケン</t>
    </rPh>
    <phoneticPr fontId="25"/>
  </si>
  <si>
    <t>繊維・染料・助剤・薬剤等の分析及び応用試験</t>
    <rPh sb="0" eb="2">
      <t>センイ</t>
    </rPh>
    <rPh sb="3" eb="5">
      <t>センリョウ</t>
    </rPh>
    <rPh sb="6" eb="8">
      <t>ジョザイ</t>
    </rPh>
    <rPh sb="9" eb="11">
      <t>ヤクザイ</t>
    </rPh>
    <rPh sb="11" eb="12">
      <t>トウ</t>
    </rPh>
    <rPh sb="13" eb="15">
      <t>ブンセキ</t>
    </rPh>
    <rPh sb="15" eb="16">
      <t>オヨ</t>
    </rPh>
    <rPh sb="17" eb="19">
      <t>オウヨウ</t>
    </rPh>
    <rPh sb="19" eb="21">
      <t>シケン</t>
    </rPh>
    <phoneticPr fontId="25"/>
  </si>
  <si>
    <t>プラスチック材料試験</t>
    <rPh sb="6" eb="8">
      <t>ザイリョウ</t>
    </rPh>
    <rPh sb="8" eb="10">
      <t>シケン</t>
    </rPh>
    <phoneticPr fontId="25"/>
  </si>
  <si>
    <t>プラスチック試料作成</t>
    <rPh sb="6" eb="8">
      <t>シリョウ</t>
    </rPh>
    <rPh sb="8" eb="10">
      <t>サクセイ</t>
    </rPh>
    <phoneticPr fontId="25"/>
  </si>
  <si>
    <t>電子顕微鏡表面観察</t>
    <rPh sb="0" eb="2">
      <t>デンシ</t>
    </rPh>
    <rPh sb="2" eb="5">
      <t>ケンビキョウ</t>
    </rPh>
    <rPh sb="5" eb="7">
      <t>ヒョウメン</t>
    </rPh>
    <rPh sb="7" eb="9">
      <t>カンサツ</t>
    </rPh>
    <phoneticPr fontId="25"/>
  </si>
  <si>
    <t>デジタルマイクロスコープ観察</t>
    <rPh sb="12" eb="14">
      <t>カンサツ</t>
    </rPh>
    <phoneticPr fontId="25"/>
  </si>
  <si>
    <t>強度試験</t>
    <rPh sb="0" eb="2">
      <t>キョウド</t>
    </rPh>
    <rPh sb="2" eb="4">
      <t>シケン</t>
    </rPh>
    <phoneticPr fontId="25"/>
  </si>
  <si>
    <t>熱分析</t>
    <rPh sb="0" eb="1">
      <t>ネツ</t>
    </rPh>
    <rPh sb="1" eb="3">
      <t>ブンセキ</t>
    </rPh>
    <phoneticPr fontId="25"/>
  </si>
  <si>
    <t>PVT測定</t>
    <rPh sb="3" eb="5">
      <t>ソクテイ</t>
    </rPh>
    <phoneticPr fontId="25"/>
  </si>
  <si>
    <t>摩擦処理試験</t>
    <rPh sb="0" eb="2">
      <t>マサツ</t>
    </rPh>
    <rPh sb="2" eb="6">
      <t>ショリシケン</t>
    </rPh>
    <phoneticPr fontId="25"/>
  </si>
  <si>
    <t>熱拡散率測定</t>
    <rPh sb="0" eb="6">
      <t>ネツカクサンリツソクテイ</t>
    </rPh>
    <phoneticPr fontId="25"/>
  </si>
  <si>
    <t>KES風合い試験</t>
    <rPh sb="3" eb="5">
      <t>フウア</t>
    </rPh>
    <rPh sb="6" eb="8">
      <t>シケン</t>
    </rPh>
    <phoneticPr fontId="25"/>
  </si>
  <si>
    <t>織物又は糸の精練・漂白・染色その他の加工</t>
    <rPh sb="0" eb="2">
      <t>オリモノ</t>
    </rPh>
    <rPh sb="2" eb="3">
      <t>マタ</t>
    </rPh>
    <rPh sb="4" eb="5">
      <t>イト</t>
    </rPh>
    <rPh sb="6" eb="8">
      <t>セイレン</t>
    </rPh>
    <rPh sb="9" eb="11">
      <t>ヒョウハク</t>
    </rPh>
    <rPh sb="12" eb="14">
      <t>センショク</t>
    </rPh>
    <rPh sb="16" eb="17">
      <t>タ</t>
    </rPh>
    <rPh sb="18" eb="20">
      <t>カコウ</t>
    </rPh>
    <phoneticPr fontId="25"/>
  </si>
  <si>
    <t>織物の整理仕上げ</t>
    <rPh sb="0" eb="2">
      <t>オリモノ</t>
    </rPh>
    <rPh sb="3" eb="5">
      <t>セイリ</t>
    </rPh>
    <rPh sb="5" eb="7">
      <t>シア</t>
    </rPh>
    <phoneticPr fontId="25"/>
  </si>
  <si>
    <t>試織</t>
    <rPh sb="0" eb="1">
      <t>タメ</t>
    </rPh>
    <rPh sb="1" eb="2">
      <t>ショク</t>
    </rPh>
    <phoneticPr fontId="25"/>
  </si>
  <si>
    <t>試編み</t>
    <rPh sb="0" eb="1">
      <t>タメ</t>
    </rPh>
    <rPh sb="1" eb="2">
      <t>ア</t>
    </rPh>
    <phoneticPr fontId="25"/>
  </si>
  <si>
    <t>設計図案データの作成</t>
    <rPh sb="0" eb="2">
      <t>セッケイ</t>
    </rPh>
    <rPh sb="2" eb="4">
      <t>ズアン</t>
    </rPh>
    <rPh sb="8" eb="10">
      <t>サクセイ</t>
    </rPh>
    <phoneticPr fontId="25"/>
  </si>
  <si>
    <t>二次元形状データの作成</t>
    <rPh sb="0" eb="3">
      <t>ニジゲン</t>
    </rPh>
    <rPh sb="3" eb="5">
      <t>ケイジョウ</t>
    </rPh>
    <rPh sb="9" eb="11">
      <t>サクセイ</t>
    </rPh>
    <phoneticPr fontId="25"/>
  </si>
  <si>
    <t>設計図案の印刷</t>
    <rPh sb="0" eb="2">
      <t>セッケイ</t>
    </rPh>
    <rPh sb="2" eb="4">
      <t>ズアン</t>
    </rPh>
    <rPh sb="5" eb="7">
      <t>インサツ</t>
    </rPh>
    <phoneticPr fontId="25"/>
  </si>
  <si>
    <t>恒温恒湿試験</t>
  </si>
  <si>
    <t>試験名</t>
    <rPh sb="0" eb="2">
      <t>シケン</t>
    </rPh>
    <rPh sb="2" eb="3">
      <t>メイ</t>
    </rPh>
    <phoneticPr fontId="25"/>
  </si>
  <si>
    <t>各種繊維の繊度・繊維長・強伸度・水分率その他の物理的性状の試験又は分析</t>
    <phoneticPr fontId="25"/>
  </si>
  <si>
    <t>簡単なもの(繊維)</t>
    <rPh sb="0" eb="2">
      <t>カンタン</t>
    </rPh>
    <rPh sb="6" eb="8">
      <t>センイ</t>
    </rPh>
    <phoneticPr fontId="25"/>
  </si>
  <si>
    <t>やや複雑なもの(繊維)</t>
    <rPh sb="2" eb="4">
      <t>フクザツ</t>
    </rPh>
    <rPh sb="8" eb="10">
      <t>センイ</t>
    </rPh>
    <phoneticPr fontId="25"/>
  </si>
  <si>
    <t>複雑なもの(繊維)</t>
    <rPh sb="0" eb="2">
      <t>フクザツ</t>
    </rPh>
    <rPh sb="6" eb="8">
      <t>センイ</t>
    </rPh>
    <phoneticPr fontId="25"/>
  </si>
  <si>
    <t>各種糸の太さ・より数・強伸度・糸むらその他の物理的性状の試験</t>
    <phoneticPr fontId="25"/>
  </si>
  <si>
    <t>簡単なもの(糸)</t>
    <rPh sb="0" eb="2">
      <t>カンタン</t>
    </rPh>
    <rPh sb="6" eb="7">
      <t>イト</t>
    </rPh>
    <phoneticPr fontId="25"/>
  </si>
  <si>
    <t>やや複雑なもの(糸)</t>
    <rPh sb="2" eb="4">
      <t>フクザツ</t>
    </rPh>
    <rPh sb="8" eb="9">
      <t>イト</t>
    </rPh>
    <phoneticPr fontId="25"/>
  </si>
  <si>
    <t>複雑なもの(糸)</t>
    <rPh sb="0" eb="2">
      <t>フクザツ</t>
    </rPh>
    <rPh sb="6" eb="7">
      <t>イト</t>
    </rPh>
    <phoneticPr fontId="25"/>
  </si>
  <si>
    <t>織物又は編物の目付・強伸度・通気性その他の物理的性状の試験</t>
    <rPh sb="0" eb="2">
      <t>オリモノ</t>
    </rPh>
    <rPh sb="2" eb="3">
      <t>マタ</t>
    </rPh>
    <rPh sb="4" eb="6">
      <t>アミモノ</t>
    </rPh>
    <rPh sb="7" eb="9">
      <t>メツケ</t>
    </rPh>
    <rPh sb="10" eb="11">
      <t>ツヨシ</t>
    </rPh>
    <rPh sb="11" eb="12">
      <t>シン</t>
    </rPh>
    <rPh sb="12" eb="13">
      <t>タビ</t>
    </rPh>
    <rPh sb="14" eb="17">
      <t>ツウキセイ</t>
    </rPh>
    <rPh sb="19" eb="20">
      <t>タ</t>
    </rPh>
    <rPh sb="21" eb="24">
      <t>ブツリテキ</t>
    </rPh>
    <rPh sb="24" eb="26">
      <t>セイジョウ</t>
    </rPh>
    <rPh sb="27" eb="29">
      <t>シケン</t>
    </rPh>
    <phoneticPr fontId="25"/>
  </si>
  <si>
    <t>簡単なもの(織物)</t>
    <rPh sb="0" eb="2">
      <t>カンタン</t>
    </rPh>
    <rPh sb="6" eb="8">
      <t>オリモノ</t>
    </rPh>
    <phoneticPr fontId="25"/>
  </si>
  <si>
    <t>やや複雑なもの(織物)</t>
    <rPh sb="2" eb="4">
      <t>フクザツ</t>
    </rPh>
    <rPh sb="8" eb="10">
      <t>オリモノ</t>
    </rPh>
    <phoneticPr fontId="25"/>
  </si>
  <si>
    <t>複雑なもの(織物)</t>
    <rPh sb="0" eb="2">
      <t>フクザツ</t>
    </rPh>
    <rPh sb="6" eb="8">
      <t>オリモノ</t>
    </rPh>
    <phoneticPr fontId="25"/>
  </si>
  <si>
    <t>織物又は編物の組織分解又は設計</t>
    <phoneticPr fontId="25"/>
  </si>
  <si>
    <t>簡単なもの(組織分解)</t>
    <rPh sb="0" eb="2">
      <t>カンタン</t>
    </rPh>
    <rPh sb="6" eb="8">
      <t>ソシキ</t>
    </rPh>
    <rPh sb="8" eb="10">
      <t>ブンカイ</t>
    </rPh>
    <phoneticPr fontId="25"/>
  </si>
  <si>
    <t>やや複雑なもの(組織分解)</t>
    <rPh sb="2" eb="4">
      <t>フクザツ</t>
    </rPh>
    <rPh sb="8" eb="10">
      <t>ソシキ</t>
    </rPh>
    <rPh sb="10" eb="12">
      <t>ブンカイ</t>
    </rPh>
    <phoneticPr fontId="25"/>
  </si>
  <si>
    <t>複雑なもの(組織分解)</t>
    <rPh sb="0" eb="2">
      <t>フクザツ</t>
    </rPh>
    <rPh sb="6" eb="8">
      <t>ソシキ</t>
    </rPh>
    <rPh sb="8" eb="10">
      <t>ブンカイ</t>
    </rPh>
    <phoneticPr fontId="25"/>
  </si>
  <si>
    <t>精練・漂白・染色・糊付・仕上げその他の加工試験</t>
    <phoneticPr fontId="25"/>
  </si>
  <si>
    <t>熱湯，水，汗，洗濯，摩擦等</t>
    <rPh sb="0" eb="2">
      <t>ネットウ</t>
    </rPh>
    <rPh sb="3" eb="4">
      <t>ミズ</t>
    </rPh>
    <rPh sb="5" eb="6">
      <t>アセ</t>
    </rPh>
    <rPh sb="7" eb="9">
      <t>センタク</t>
    </rPh>
    <rPh sb="10" eb="12">
      <t>マサツ</t>
    </rPh>
    <rPh sb="12" eb="13">
      <t>トウ</t>
    </rPh>
    <phoneticPr fontId="25"/>
  </si>
  <si>
    <t>耐光(キセノンウェザーメーターによるもの4級まで)</t>
    <rPh sb="0" eb="2">
      <t>タイコウ</t>
    </rPh>
    <rPh sb="21" eb="22">
      <t>キュウ</t>
    </rPh>
    <phoneticPr fontId="25"/>
  </si>
  <si>
    <t>耐光(キセノンウェザーメーターによるもの5級以上)</t>
    <rPh sb="0" eb="2">
      <t>タイコウ</t>
    </rPh>
    <rPh sb="21" eb="24">
      <t>キュウイジョウ</t>
    </rPh>
    <phoneticPr fontId="25"/>
  </si>
  <si>
    <t>耐光(キセノンウェザーメーターによるもの追加)</t>
    <rPh sb="0" eb="2">
      <t>タイコウ</t>
    </rPh>
    <rPh sb="20" eb="22">
      <t>ツイカ</t>
    </rPh>
    <phoneticPr fontId="25"/>
  </si>
  <si>
    <t>耐光（フェードメーターによるもの）</t>
    <rPh sb="0" eb="1">
      <t>タイ</t>
    </rPh>
    <rPh sb="1" eb="2">
      <t>ヒカリ</t>
    </rPh>
    <phoneticPr fontId="25"/>
  </si>
  <si>
    <t>耐光（フェードメーターによるもの）（追加）</t>
    <rPh sb="0" eb="1">
      <t>タイ</t>
    </rPh>
    <rPh sb="1" eb="2">
      <t>ヒカリ</t>
    </rPh>
    <rPh sb="18" eb="20">
      <t>ツイカ</t>
    </rPh>
    <phoneticPr fontId="25"/>
  </si>
  <si>
    <t>耐候試験(8時間)</t>
    <rPh sb="0" eb="2">
      <t>タイコウ</t>
    </rPh>
    <rPh sb="2" eb="4">
      <t>シケン</t>
    </rPh>
    <rPh sb="6" eb="8">
      <t>ジカン</t>
    </rPh>
    <phoneticPr fontId="25"/>
  </si>
  <si>
    <t>耐候試験(追加)</t>
    <rPh sb="0" eb="2">
      <t>タイコウ</t>
    </rPh>
    <rPh sb="2" eb="4">
      <t>シケン</t>
    </rPh>
    <rPh sb="5" eb="7">
      <t>ツイカ</t>
    </rPh>
    <phoneticPr fontId="25"/>
  </si>
  <si>
    <t>耐光試験フェードメーターによるもの</t>
    <rPh sb="0" eb="2">
      <t>タイヒカリ</t>
    </rPh>
    <rPh sb="2" eb="4">
      <t>シケン</t>
    </rPh>
    <phoneticPr fontId="25"/>
  </si>
  <si>
    <t>耐光試験（フェードメーターによるもの）（1時間・5試料）</t>
    <rPh sb="0" eb="2">
      <t>タイヒカリ</t>
    </rPh>
    <rPh sb="2" eb="4">
      <t>シケン</t>
    </rPh>
    <rPh sb="21" eb="23">
      <t>ジカン</t>
    </rPh>
    <rPh sb="25" eb="27">
      <t>シリョウ</t>
    </rPh>
    <phoneticPr fontId="25"/>
  </si>
  <si>
    <t>耐光試験（フェードメーターによるもの）（追加5試料）</t>
    <rPh sb="0" eb="4">
      <t>タイヒカリシケン</t>
    </rPh>
    <rPh sb="20" eb="22">
      <t>ツイカ</t>
    </rPh>
    <rPh sb="23" eb="25">
      <t>シリョウ</t>
    </rPh>
    <phoneticPr fontId="25"/>
  </si>
  <si>
    <t>耐光試験（フェードメーターによるもの）（追加1時間）</t>
    <rPh sb="0" eb="4">
      <t>タイヒカリシケン</t>
    </rPh>
    <rPh sb="20" eb="22">
      <t>ツイカ</t>
    </rPh>
    <rPh sb="23" eb="25">
      <t>ジカン</t>
    </rPh>
    <phoneticPr fontId="25"/>
  </si>
  <si>
    <t>恒温恒湿試験（1時間）</t>
    <rPh sb="8" eb="10">
      <t>ジカン</t>
    </rPh>
    <phoneticPr fontId="25"/>
  </si>
  <si>
    <t>恒温恒湿試験（1時間を超え，1時間毎に）</t>
    <rPh sb="0" eb="6">
      <t>コウオンコウシツシケン</t>
    </rPh>
    <rPh sb="8" eb="10">
      <t>ジカン</t>
    </rPh>
    <rPh sb="11" eb="12">
      <t>コ</t>
    </rPh>
    <rPh sb="15" eb="17">
      <t>ジカン</t>
    </rPh>
    <rPh sb="17" eb="18">
      <t>ゴト</t>
    </rPh>
    <phoneticPr fontId="25"/>
  </si>
  <si>
    <t>測色試験</t>
    <rPh sb="0" eb="4">
      <t>ソクショクシケン</t>
    </rPh>
    <phoneticPr fontId="25"/>
  </si>
  <si>
    <t>洗濯試験</t>
    <rPh sb="0" eb="4">
      <t>センタクシケン</t>
    </rPh>
    <phoneticPr fontId="25"/>
  </si>
  <si>
    <t>繊維・染料・助剤・薬剤等の分析及び応用試験</t>
    <phoneticPr fontId="25"/>
  </si>
  <si>
    <t>繊維・染料・助剤・薬剤等の分析及び応用試験Ⅰ</t>
    <phoneticPr fontId="25"/>
  </si>
  <si>
    <t>繊維・染料・助剤・薬剤等の分析及び応用試験Ⅱ</t>
    <phoneticPr fontId="25"/>
  </si>
  <si>
    <t>繊維・染料・助剤・薬剤等の分析及び応用試験Ⅲ</t>
    <phoneticPr fontId="25"/>
  </si>
  <si>
    <t>繊維・染料・助剤・薬剤等の分析及び応用試験Ⅳ</t>
    <phoneticPr fontId="25"/>
  </si>
  <si>
    <t>簡単なもの(材料)</t>
    <rPh sb="0" eb="2">
      <t>カンタン</t>
    </rPh>
    <rPh sb="6" eb="8">
      <t>ザイリョウ</t>
    </rPh>
    <phoneticPr fontId="25"/>
  </si>
  <si>
    <t>複雑なもの(材料)</t>
    <rPh sb="0" eb="2">
      <t>フクザツ</t>
    </rPh>
    <rPh sb="6" eb="8">
      <t>ザイリョウ</t>
    </rPh>
    <phoneticPr fontId="25"/>
  </si>
  <si>
    <t>メルトインデクサによるもの</t>
    <phoneticPr fontId="25"/>
  </si>
  <si>
    <t>射出成形機によるもの</t>
    <rPh sb="0" eb="2">
      <t>シャシュツ</t>
    </rPh>
    <rPh sb="2" eb="5">
      <t>セイケイキ</t>
    </rPh>
    <phoneticPr fontId="25"/>
  </si>
  <si>
    <t>射出成形機によるもの(追加)</t>
    <rPh sb="0" eb="2">
      <t>シャシュツ</t>
    </rPh>
    <rPh sb="2" eb="5">
      <t>セイケイキ</t>
    </rPh>
    <rPh sb="11" eb="13">
      <t>ツイカ</t>
    </rPh>
    <phoneticPr fontId="25"/>
  </si>
  <si>
    <t>試料研磨</t>
    <rPh sb="0" eb="2">
      <t>シリョウ</t>
    </rPh>
    <rPh sb="2" eb="4">
      <t>ケンマ</t>
    </rPh>
    <phoneticPr fontId="25"/>
  </si>
  <si>
    <t>冷間樹脂埋め</t>
    <rPh sb="0" eb="5">
      <t>レイカンジュシウ</t>
    </rPh>
    <phoneticPr fontId="25"/>
  </si>
  <si>
    <t>その他の試料作成機等によるもの</t>
    <rPh sb="2" eb="3">
      <t>タ</t>
    </rPh>
    <rPh sb="4" eb="6">
      <t>シリョウ</t>
    </rPh>
    <rPh sb="6" eb="8">
      <t>サクセイ</t>
    </rPh>
    <rPh sb="8" eb="9">
      <t>キ</t>
    </rPh>
    <rPh sb="9" eb="10">
      <t>トウ</t>
    </rPh>
    <phoneticPr fontId="25"/>
  </si>
  <si>
    <t>電子顕微鏡表面観察(追加)</t>
    <rPh sb="0" eb="2">
      <t>デンシ</t>
    </rPh>
    <rPh sb="2" eb="5">
      <t>ケンビキョウ</t>
    </rPh>
    <rPh sb="5" eb="7">
      <t>ヒョウメン</t>
    </rPh>
    <rPh sb="7" eb="9">
      <t>カンサツ</t>
    </rPh>
    <rPh sb="10" eb="12">
      <t>ツイカ</t>
    </rPh>
    <phoneticPr fontId="25"/>
  </si>
  <si>
    <t>デジタルマイクロスコープ</t>
    <phoneticPr fontId="25"/>
  </si>
  <si>
    <t>デジタルマイクロスコープ観察(追加)</t>
    <rPh sb="12" eb="14">
      <t>カンサツ</t>
    </rPh>
    <rPh sb="15" eb="17">
      <t>ツイカ</t>
    </rPh>
    <phoneticPr fontId="25"/>
  </si>
  <si>
    <t>疲労試験機(油圧）によるもの（恒温槽の利用なし）</t>
    <rPh sb="0" eb="2">
      <t>ヒロウ</t>
    </rPh>
    <rPh sb="2" eb="4">
      <t>シケン</t>
    </rPh>
    <rPh sb="4" eb="5">
      <t>キ</t>
    </rPh>
    <rPh sb="6" eb="8">
      <t>ユアツ</t>
    </rPh>
    <rPh sb="15" eb="18">
      <t>コウオンソウ</t>
    </rPh>
    <rPh sb="19" eb="21">
      <t>リヨウ</t>
    </rPh>
    <phoneticPr fontId="63"/>
  </si>
  <si>
    <t>疲労試験機(油圧）によるもの（恒温槽の利用なし）(1時間超毎)</t>
    <rPh sb="0" eb="2">
      <t>ヒロウ</t>
    </rPh>
    <rPh sb="2" eb="4">
      <t>シケン</t>
    </rPh>
    <rPh sb="4" eb="5">
      <t>キ</t>
    </rPh>
    <rPh sb="6" eb="8">
      <t>ユアツ</t>
    </rPh>
    <rPh sb="15" eb="18">
      <t>コウオンソウ</t>
    </rPh>
    <rPh sb="19" eb="21">
      <t>リヨウ</t>
    </rPh>
    <phoneticPr fontId="63"/>
  </si>
  <si>
    <t>疲労試験機(油圧)によるもの（恒温槽の利用あり）</t>
    <rPh sb="0" eb="2">
      <t>ヒロウ</t>
    </rPh>
    <rPh sb="2" eb="4">
      <t>シケン</t>
    </rPh>
    <rPh sb="4" eb="5">
      <t>キ</t>
    </rPh>
    <rPh sb="6" eb="8">
      <t>ユアツ</t>
    </rPh>
    <rPh sb="15" eb="18">
      <t>コウオンソウ</t>
    </rPh>
    <rPh sb="19" eb="21">
      <t>リヨウ</t>
    </rPh>
    <phoneticPr fontId="63"/>
  </si>
  <si>
    <t>疲労試験機(油圧)によるもの（恒温槽の利用あり）(1時間超毎)</t>
    <rPh sb="0" eb="2">
      <t>ヒロウ</t>
    </rPh>
    <rPh sb="2" eb="4">
      <t>シケン</t>
    </rPh>
    <rPh sb="4" eb="5">
      <t>キ</t>
    </rPh>
    <rPh sb="6" eb="8">
      <t>ユアツ</t>
    </rPh>
    <rPh sb="15" eb="18">
      <t>コウオンソウ</t>
    </rPh>
    <rPh sb="19" eb="21">
      <t>リヨウ</t>
    </rPh>
    <phoneticPr fontId="63"/>
  </si>
  <si>
    <t>強度試験</t>
    <rPh sb="0" eb="4">
      <t>キョウドシケン</t>
    </rPh>
    <phoneticPr fontId="25"/>
  </si>
  <si>
    <t>万能試験機によるもの</t>
    <rPh sb="0" eb="5">
      <t>バンノウシケンキ</t>
    </rPh>
    <phoneticPr fontId="25"/>
  </si>
  <si>
    <t>高速度カメラによる破断観察</t>
    <rPh sb="0" eb="3">
      <t>コウソクド</t>
    </rPh>
    <rPh sb="9" eb="13">
      <t>ハダンカンサツ</t>
    </rPh>
    <phoneticPr fontId="25"/>
  </si>
  <si>
    <t>摩擦処理試験</t>
    <rPh sb="0" eb="6">
      <t>マサツショリシケン</t>
    </rPh>
    <phoneticPr fontId="25"/>
  </si>
  <si>
    <t>引張せん断試験</t>
    <rPh sb="0" eb="2">
      <t>ヒッパリ</t>
    </rPh>
    <rPh sb="5" eb="7">
      <t>シケン</t>
    </rPh>
    <phoneticPr fontId="25"/>
  </si>
  <si>
    <t>曲げ試験</t>
    <rPh sb="0" eb="1">
      <t>マ</t>
    </rPh>
    <rPh sb="2" eb="4">
      <t>シケン</t>
    </rPh>
    <phoneticPr fontId="25"/>
  </si>
  <si>
    <t>圧縮試験</t>
    <rPh sb="0" eb="2">
      <t>アッシュク</t>
    </rPh>
    <rPh sb="2" eb="4">
      <t>シケン</t>
    </rPh>
    <phoneticPr fontId="25"/>
  </si>
  <si>
    <t>表面試験</t>
    <rPh sb="0" eb="4">
      <t>ヒョウメンシケン</t>
    </rPh>
    <phoneticPr fontId="25"/>
  </si>
  <si>
    <t>接触冷温感・熱伝導率・保温性試験</t>
    <rPh sb="0" eb="2">
      <t>セッショク</t>
    </rPh>
    <rPh sb="2" eb="4">
      <t>レイオン</t>
    </rPh>
    <rPh sb="4" eb="5">
      <t>カン</t>
    </rPh>
    <rPh sb="6" eb="10">
      <t>ネツデンドウリツ</t>
    </rPh>
    <rPh sb="11" eb="16">
      <t>ホオンセイシケン</t>
    </rPh>
    <phoneticPr fontId="25"/>
  </si>
  <si>
    <t>ねじり試験</t>
    <rPh sb="3" eb="5">
      <t>シケン</t>
    </rPh>
    <phoneticPr fontId="25"/>
  </si>
  <si>
    <t>風合い値解析</t>
    <rPh sb="0" eb="6">
      <t>フウアイチカイセキ</t>
    </rPh>
    <phoneticPr fontId="25"/>
  </si>
  <si>
    <t>試織</t>
    <rPh sb="0" eb="2">
      <t>シショク</t>
    </rPh>
    <phoneticPr fontId="25"/>
  </si>
  <si>
    <t>手織りによるもの</t>
    <rPh sb="0" eb="2">
      <t>テオ</t>
    </rPh>
    <phoneticPr fontId="25"/>
  </si>
  <si>
    <t>小型レピア試織機によるもの</t>
    <phoneticPr fontId="25"/>
  </si>
  <si>
    <t>小型レピア試織機によるもの(追加)</t>
    <phoneticPr fontId="25"/>
  </si>
  <si>
    <t>試編み(追加)</t>
    <rPh sb="0" eb="1">
      <t>タメ</t>
    </rPh>
    <rPh sb="1" eb="2">
      <t>ア</t>
    </rPh>
    <rPh sb="4" eb="6">
      <t>ツイカ</t>
    </rPh>
    <phoneticPr fontId="25"/>
  </si>
  <si>
    <t>1件(1事項)</t>
    <rPh sb="1" eb="2">
      <t>ケン</t>
    </rPh>
    <rPh sb="4" eb="6">
      <t>ジコウ</t>
    </rPh>
    <phoneticPr fontId="25"/>
  </si>
  <si>
    <t>1件(5試料)・4級まで又は6.5時間まで</t>
    <rPh sb="1" eb="2">
      <t>ケン</t>
    </rPh>
    <rPh sb="4" eb="6">
      <t>シリョウ</t>
    </rPh>
    <rPh sb="9" eb="10">
      <t>キュウ</t>
    </rPh>
    <rPh sb="12" eb="13">
      <t>マタ</t>
    </rPh>
    <phoneticPr fontId="25"/>
  </si>
  <si>
    <t>1件(5試料)・5級又は6.5時間を超え，12時間まで</t>
    <rPh sb="1" eb="2">
      <t>ケン</t>
    </rPh>
    <rPh sb="4" eb="6">
      <t>シリョウ</t>
    </rPh>
    <rPh sb="9" eb="10">
      <t>キュウ</t>
    </rPh>
    <rPh sb="10" eb="11">
      <t>マタ</t>
    </rPh>
    <rPh sb="18" eb="19">
      <t>コ</t>
    </rPh>
    <rPh sb="23" eb="25">
      <t>ジカン</t>
    </rPh>
    <phoneticPr fontId="25"/>
  </si>
  <si>
    <t>12時間を超え，1件1時間ごとに</t>
    <rPh sb="2" eb="4">
      <t>ジカン</t>
    </rPh>
    <rPh sb="5" eb="6">
      <t>コ</t>
    </rPh>
    <rPh sb="9" eb="10">
      <t>ケン</t>
    </rPh>
    <rPh sb="11" eb="13">
      <t>ジカン</t>
    </rPh>
    <phoneticPr fontId="25"/>
  </si>
  <si>
    <t>1件・3級まで又は6時間まで</t>
    <rPh sb="1" eb="2">
      <t>ケン</t>
    </rPh>
    <rPh sb="4" eb="5">
      <t>キュウ</t>
    </rPh>
    <rPh sb="7" eb="8">
      <t>マタ</t>
    </rPh>
    <rPh sb="10" eb="12">
      <t>ジカン</t>
    </rPh>
    <phoneticPr fontId="25"/>
  </si>
  <si>
    <t>6時間を超え，1件1時間ごとに</t>
    <rPh sb="1" eb="3">
      <t>ジカン</t>
    </rPh>
    <rPh sb="4" eb="5">
      <t>コ</t>
    </rPh>
    <rPh sb="8" eb="9">
      <t>ケン</t>
    </rPh>
    <rPh sb="10" eb="12">
      <t>ジカン</t>
    </rPh>
    <phoneticPr fontId="25"/>
  </si>
  <si>
    <t>1件(5試料)・8時間</t>
    <rPh sb="1" eb="2">
      <t>ケン</t>
    </rPh>
    <rPh sb="4" eb="6">
      <t>シリョウ</t>
    </rPh>
    <rPh sb="9" eb="11">
      <t>ジカン</t>
    </rPh>
    <phoneticPr fontId="25"/>
  </si>
  <si>
    <t>8時間を超え，1件1時間ごとに</t>
    <rPh sb="1" eb="3">
      <t>ジカン</t>
    </rPh>
    <rPh sb="4" eb="5">
      <t>コ</t>
    </rPh>
    <rPh sb="8" eb="9">
      <t>ケン</t>
    </rPh>
    <rPh sb="10" eb="12">
      <t>ジカン</t>
    </rPh>
    <phoneticPr fontId="25"/>
  </si>
  <si>
    <t>1件（1時間・5試料）</t>
    <rPh sb="1" eb="2">
      <t>ケン</t>
    </rPh>
    <rPh sb="4" eb="6">
      <t>ジカン</t>
    </rPh>
    <rPh sb="8" eb="10">
      <t>シリョウ</t>
    </rPh>
    <phoneticPr fontId="25"/>
  </si>
  <si>
    <t>追加5試料ごとに</t>
    <rPh sb="0" eb="2">
      <t>ツイカ</t>
    </rPh>
    <rPh sb="3" eb="5">
      <t>シリョウ</t>
    </rPh>
    <phoneticPr fontId="25"/>
  </si>
  <si>
    <t>１時間を超え，１試料１時間ごとに</t>
    <rPh sb="1" eb="3">
      <t>ジカン</t>
    </rPh>
    <rPh sb="4" eb="5">
      <t>コ</t>
    </rPh>
    <rPh sb="8" eb="10">
      <t>シリョウ</t>
    </rPh>
    <rPh sb="11" eb="13">
      <t>ジカン</t>
    </rPh>
    <phoneticPr fontId="63"/>
  </si>
  <si>
    <t>1件・1時間</t>
    <rPh sb="1" eb="2">
      <t>ケン</t>
    </rPh>
    <rPh sb="4" eb="6">
      <t>ジカン</t>
    </rPh>
    <phoneticPr fontId="25"/>
  </si>
  <si>
    <t>1時間を超え，1件1時間ごとに</t>
    <rPh sb="1" eb="3">
      <t>ジカン</t>
    </rPh>
    <rPh sb="4" eb="5">
      <t>コ</t>
    </rPh>
    <rPh sb="8" eb="9">
      <t>ケン</t>
    </rPh>
    <rPh sb="10" eb="12">
      <t>ジカン</t>
    </rPh>
    <phoneticPr fontId="25"/>
  </si>
  <si>
    <t>1件</t>
    <rPh sb="1" eb="2">
      <t>ケン</t>
    </rPh>
    <phoneticPr fontId="25"/>
  </si>
  <si>
    <t>1件・1成分</t>
    <rPh sb="1" eb="2">
      <t>ケン</t>
    </rPh>
    <rPh sb="4" eb="6">
      <t>セイブン</t>
    </rPh>
    <phoneticPr fontId="25"/>
  </si>
  <si>
    <t>1件（5ショットまで）</t>
    <rPh sb="1" eb="2">
      <t>ケン</t>
    </rPh>
    <phoneticPr fontId="25"/>
  </si>
  <si>
    <t>追加同一材料（5ショットまで）</t>
    <rPh sb="0" eb="2">
      <t>ツイカ</t>
    </rPh>
    <rPh sb="2" eb="4">
      <t>ドウイツ</t>
    </rPh>
    <rPh sb="4" eb="6">
      <t>ザイリョウ</t>
    </rPh>
    <phoneticPr fontId="25"/>
  </si>
  <si>
    <t>1試料</t>
    <rPh sb="1" eb="3">
      <t>シリョウ</t>
    </rPh>
    <phoneticPr fontId="25"/>
  </si>
  <si>
    <t>1件(1事項)(写真1枚付)</t>
    <rPh sb="1" eb="2">
      <t>ケン</t>
    </rPh>
    <rPh sb="4" eb="6">
      <t>ジコウ</t>
    </rPh>
    <rPh sb="8" eb="10">
      <t>シャシン</t>
    </rPh>
    <rPh sb="11" eb="12">
      <t>マイ</t>
    </rPh>
    <rPh sb="12" eb="13">
      <t>ツキ</t>
    </rPh>
    <phoneticPr fontId="25"/>
  </si>
  <si>
    <t>追加1箇所につき(写真1枚付)</t>
    <rPh sb="0" eb="2">
      <t>ツイカ</t>
    </rPh>
    <rPh sb="3" eb="5">
      <t>カショ</t>
    </rPh>
    <rPh sb="9" eb="11">
      <t>シャシン</t>
    </rPh>
    <rPh sb="12" eb="13">
      <t>マイ</t>
    </rPh>
    <rPh sb="13" eb="14">
      <t>ツキ</t>
    </rPh>
    <phoneticPr fontId="25"/>
  </si>
  <si>
    <t>写真追加1枚につき</t>
    <rPh sb="0" eb="2">
      <t>シャシン</t>
    </rPh>
    <rPh sb="2" eb="4">
      <t>ツイカ</t>
    </rPh>
    <rPh sb="5" eb="6">
      <t>マイ</t>
    </rPh>
    <phoneticPr fontId="25"/>
  </si>
  <si>
    <t>１試料・１時間</t>
    <rPh sb="1" eb="3">
      <t>シリョウ</t>
    </rPh>
    <rPh sb="5" eb="7">
      <t>ジカン</t>
    </rPh>
    <phoneticPr fontId="63"/>
  </si>
  <si>
    <t>1試料・1時間</t>
    <rPh sb="1" eb="3">
      <t>シリョウ</t>
    </rPh>
    <rPh sb="5" eb="7">
      <t>ジカン</t>
    </rPh>
    <phoneticPr fontId="25"/>
  </si>
  <si>
    <t>1条件</t>
    <rPh sb="1" eb="3">
      <t>ジョウケン</t>
    </rPh>
    <phoneticPr fontId="25"/>
  </si>
  <si>
    <t>1試料（1,000回まで）</t>
    <rPh sb="1" eb="3">
      <t>シリョウ</t>
    </rPh>
    <rPh sb="5" eb="10">
      <t>000カイ</t>
    </rPh>
    <phoneticPr fontId="25"/>
  </si>
  <si>
    <t>1測定</t>
    <rPh sb="1" eb="3">
      <t>ソクテイ</t>
    </rPh>
    <phoneticPr fontId="25"/>
  </si>
  <si>
    <t>1件（1事項）</t>
    <rPh sb="1" eb="2">
      <t>ケン</t>
    </rPh>
    <rPh sb="4" eb="6">
      <t>ジコウ</t>
    </rPh>
    <phoneticPr fontId="25"/>
  </si>
  <si>
    <t>1通</t>
    <rPh sb="1" eb="2">
      <t>ツウ</t>
    </rPh>
    <phoneticPr fontId="25"/>
  </si>
  <si>
    <t>1反又は12m</t>
    <rPh sb="1" eb="2">
      <t>タン</t>
    </rPh>
    <rPh sb="2" eb="3">
      <t>マタ</t>
    </rPh>
    <phoneticPr fontId="25"/>
  </si>
  <si>
    <t>1件（1事項）
（幅10ｾﾝﾁﾒｰﾄﾙまで，長さ30ｾﾝﾁﾒｰﾄﾙまで）</t>
    <phoneticPr fontId="25"/>
  </si>
  <si>
    <t>1件(1事項)(幅50ｾﾝﾁﾒｰﾄﾙまで,長さ100ｾﾝﾁﾒｰﾄﾙまで)</t>
  </si>
  <si>
    <t>1件(1事項)(長さ100ｾﾝﾁﾒｰﾄﾙを超え，100ｾﾝﾁﾒｰﾄﾙにつき)</t>
    <rPh sb="1" eb="2">
      <t>ケン</t>
    </rPh>
    <rPh sb="4" eb="6">
      <t>ジコウ</t>
    </rPh>
    <rPh sb="8" eb="9">
      <t>ナガ</t>
    </rPh>
    <rPh sb="21" eb="22">
      <t>コ</t>
    </rPh>
    <phoneticPr fontId="2"/>
  </si>
  <si>
    <t>1件(1事項)(幅90ｾﾝﾁﾒｰﾄﾙまで，長さ50ｾﾝﾁﾒｰﾄﾙまで)</t>
    <rPh sb="1" eb="2">
      <t>ケン</t>
    </rPh>
    <rPh sb="4" eb="6">
      <t>ジコウ</t>
    </rPh>
    <rPh sb="8" eb="9">
      <t>ハバ</t>
    </rPh>
    <rPh sb="21" eb="22">
      <t>ナガ</t>
    </rPh>
    <phoneticPr fontId="25"/>
  </si>
  <si>
    <t>1件(1事項)(長さ50ｾﾝﾁﾒｰﾄﾙを超え，50ｾﾝﾁﾒｰﾄﾙにつき)</t>
    <rPh sb="1" eb="2">
      <t>ケン</t>
    </rPh>
    <rPh sb="4" eb="6">
      <t>ジコウ</t>
    </rPh>
    <rPh sb="8" eb="9">
      <t>ナガ</t>
    </rPh>
    <rPh sb="20" eb="21">
      <t>コ</t>
    </rPh>
    <phoneticPr fontId="25"/>
  </si>
  <si>
    <t>1件・0.5時間</t>
    <rPh sb="1" eb="2">
      <t>ケン</t>
    </rPh>
    <rPh sb="6" eb="8">
      <t>ジカン</t>
    </rPh>
    <phoneticPr fontId="25"/>
  </si>
  <si>
    <t>1枚(長さ50センチメートル)</t>
    <rPh sb="1" eb="2">
      <t>マイ</t>
    </rPh>
    <rPh sb="3" eb="4">
      <t>ナガ</t>
    </rPh>
    <phoneticPr fontId="25"/>
  </si>
  <si>
    <t>測色試験_</t>
    <rPh sb="0" eb="2">
      <t>ソクショク</t>
    </rPh>
    <rPh sb="2" eb="4">
      <t>シケン</t>
    </rPh>
    <phoneticPr fontId="25"/>
  </si>
  <si>
    <t>洗濯試験_</t>
    <rPh sb="0" eb="2">
      <t>センタク</t>
    </rPh>
    <rPh sb="2" eb="4">
      <t>シケン</t>
    </rPh>
    <phoneticPr fontId="25"/>
  </si>
  <si>
    <t>熱分析_</t>
    <rPh sb="0" eb="1">
      <t>ネツ</t>
    </rPh>
    <rPh sb="1" eb="3">
      <t>ブンセキ</t>
    </rPh>
    <phoneticPr fontId="25"/>
  </si>
  <si>
    <t>PVT測定_</t>
    <rPh sb="3" eb="5">
      <t>ソクテイ</t>
    </rPh>
    <phoneticPr fontId="25"/>
  </si>
  <si>
    <t>摩擦処理試験_</t>
    <rPh sb="0" eb="2">
      <t>マサツ</t>
    </rPh>
    <rPh sb="2" eb="6">
      <t>ショリシケン</t>
    </rPh>
    <phoneticPr fontId="25"/>
  </si>
  <si>
    <t>熱拡散率測定_</t>
    <rPh sb="0" eb="6">
      <t>ネツカクサンリツソクテイ</t>
    </rPh>
    <phoneticPr fontId="25"/>
  </si>
  <si>
    <t>成績書交付_</t>
    <rPh sb="0" eb="3">
      <t>セイセキショ</t>
    </rPh>
    <rPh sb="3" eb="5">
      <t>コウフ</t>
    </rPh>
    <phoneticPr fontId="25"/>
  </si>
  <si>
    <t>織物の整理仕上げ_</t>
    <rPh sb="0" eb="2">
      <t>オリモノ</t>
    </rPh>
    <rPh sb="3" eb="5">
      <t>セイリ</t>
    </rPh>
    <rPh sb="5" eb="7">
      <t>シア</t>
    </rPh>
    <phoneticPr fontId="25"/>
  </si>
  <si>
    <t>設計図案データの作成_</t>
    <rPh sb="0" eb="2">
      <t>セッケイ</t>
    </rPh>
    <rPh sb="2" eb="4">
      <t>ズアン</t>
    </rPh>
    <rPh sb="8" eb="10">
      <t>サクセイ</t>
    </rPh>
    <phoneticPr fontId="25"/>
  </si>
  <si>
    <t>二次元形状データの作成_</t>
    <rPh sb="0" eb="3">
      <t>ニジゲン</t>
    </rPh>
    <rPh sb="3" eb="5">
      <t>ケイジョウ</t>
    </rPh>
    <rPh sb="9" eb="11">
      <t>サクセイ</t>
    </rPh>
    <phoneticPr fontId="25"/>
  </si>
  <si>
    <t>設計図案の印刷_</t>
    <rPh sb="0" eb="2">
      <t>セッケイ</t>
    </rPh>
    <rPh sb="2" eb="4">
      <t>ズアン</t>
    </rPh>
    <rPh sb="5" eb="7">
      <t>インサツ</t>
    </rPh>
    <phoneticPr fontId="25"/>
  </si>
  <si>
    <t>試編み_</t>
    <rPh sb="0" eb="1">
      <t>タメ</t>
    </rPh>
    <rPh sb="1" eb="2">
      <t>ア</t>
    </rPh>
    <phoneticPr fontId="25"/>
  </si>
  <si>
    <t>織物又は糸の精練・漂白・染色その他の加工_</t>
    <rPh sb="0" eb="2">
      <t>オリモノ</t>
    </rPh>
    <rPh sb="2" eb="3">
      <t>マタ</t>
    </rPh>
    <rPh sb="4" eb="5">
      <t>イト</t>
    </rPh>
    <rPh sb="6" eb="8">
      <t>セイレン</t>
    </rPh>
    <rPh sb="9" eb="11">
      <t>ヒョウハク</t>
    </rPh>
    <rPh sb="12" eb="14">
      <t>センショク</t>
    </rPh>
    <rPh sb="16" eb="17">
      <t>タ</t>
    </rPh>
    <rPh sb="18" eb="20">
      <t>カコウ</t>
    </rPh>
    <phoneticPr fontId="25"/>
  </si>
  <si>
    <t>高分子材料
グループ長</t>
    <rPh sb="0" eb="5">
      <t>コウブンシザイリョウ</t>
    </rPh>
    <rPh sb="10" eb="11">
      <t>チョウ</t>
    </rPh>
    <phoneticPr fontId="2"/>
  </si>
  <si>
    <t>受付第　　　　　　　　　　　号</t>
    <rPh sb="0" eb="2">
      <t>ウケツケ</t>
    </rPh>
    <rPh sb="2" eb="3">
      <t>ダイ</t>
    </rPh>
    <rPh sb="14" eb="15">
      <t>ゴウ</t>
    </rPh>
    <phoneticPr fontId="2"/>
  </si>
  <si>
    <t>茨城県産業技術イノベーションセンター
繊維高分子研究所長　　　　　　　　　　　殿</t>
    <rPh sb="0" eb="3">
      <t>イバラキケン</t>
    </rPh>
    <rPh sb="3" eb="5">
      <t>サンギョウ</t>
    </rPh>
    <rPh sb="5" eb="7">
      <t>ギジュツ</t>
    </rPh>
    <rPh sb="19" eb="27">
      <t>センイコウブンシケンキュウジョ</t>
    </rPh>
    <rPh sb="27" eb="28">
      <t>チョウ</t>
    </rPh>
    <rPh sb="39" eb="40">
      <t>ドノ</t>
    </rPh>
    <phoneticPr fontId="2"/>
  </si>
  <si>
    <t>〒</t>
    <phoneticPr fontId="2"/>
  </si>
  <si>
    <t>令和　　　　　年　　　　　　月　　　　　　日</t>
    <rPh sb="0" eb="2">
      <t>レイワ</t>
    </rPh>
    <rPh sb="7" eb="8">
      <t>ネン</t>
    </rPh>
    <rPh sb="14" eb="15">
      <t>ツキ</t>
    </rPh>
    <rPh sb="21" eb="22">
      <t>ヒ</t>
    </rPh>
    <phoneticPr fontId="2"/>
  </si>
  <si>
    <t>茨城県産業技術イノベーションセンター
繊維高分子研究所長　　　　　　　　　  　　殿</t>
    <rPh sb="0" eb="3">
      <t>イバラキケン</t>
    </rPh>
    <rPh sb="3" eb="5">
      <t>サンギョウ</t>
    </rPh>
    <rPh sb="5" eb="7">
      <t>ギジュツ</t>
    </rPh>
    <rPh sb="19" eb="27">
      <t>センイコウブンシケンキュウジョ</t>
    </rPh>
    <rPh sb="27" eb="28">
      <t>チョウ</t>
    </rPh>
    <rPh sb="41" eb="42">
      <t>ドノ</t>
    </rPh>
    <phoneticPr fontId="2"/>
  </si>
  <si>
    <t>調定決議</t>
    <rPh sb="0" eb="2">
      <t>チョウテイ</t>
    </rPh>
    <rPh sb="2" eb="4">
      <t>ケツギ</t>
    </rPh>
    <phoneticPr fontId="2"/>
  </si>
  <si>
    <t>高分子材料G長</t>
    <rPh sb="0" eb="3">
      <t>コウブンシ</t>
    </rPh>
    <rPh sb="3" eb="5">
      <t>ザイリョウ</t>
    </rPh>
    <rPh sb="6" eb="7">
      <t>チョウ</t>
    </rPh>
    <phoneticPr fontId="2"/>
  </si>
  <si>
    <t>事後調定　領収書番号：　　　　　　　　　　</t>
    <rPh sb="0" eb="2">
      <t>ジゴ</t>
    </rPh>
    <rPh sb="2" eb="4">
      <t>チョウテイ</t>
    </rPh>
    <rPh sb="5" eb="8">
      <t>リョウシュウショ</t>
    </rPh>
    <rPh sb="8" eb="10">
      <t>バンゴウ</t>
    </rPh>
    <phoneticPr fontId="2"/>
  </si>
  <si>
    <t>事前調定　調定番号　：　　　　　　　　　　　　　【確認番号：　　　　　　　　　】</t>
    <rPh sb="0" eb="2">
      <t>ジゼン</t>
    </rPh>
    <rPh sb="2" eb="4">
      <t>チョウテイ</t>
    </rPh>
    <rPh sb="5" eb="9">
      <t>チョウテイバンゴウ</t>
    </rPh>
    <rPh sb="25" eb="29">
      <t>カクニンバンゴウ</t>
    </rPh>
    <phoneticPr fontId="2"/>
  </si>
  <si>
    <t>グループ員</t>
    <phoneticPr fontId="2"/>
  </si>
  <si>
    <t>所属部署</t>
    <rPh sb="0" eb="2">
      <t>ショゾク</t>
    </rPh>
    <rPh sb="2" eb="4">
      <t>ブショ</t>
    </rPh>
    <phoneticPr fontId="2"/>
  </si>
  <si>
    <t>手数料※　（税込み）</t>
    <rPh sb="0" eb="3">
      <t>テスウリョウ</t>
    </rPh>
    <rPh sb="6" eb="8">
      <t>ゼイコ</t>
    </rPh>
    <phoneticPr fontId="2"/>
  </si>
  <si>
    <t>連　絡
担当者</t>
    <rPh sb="0" eb="1">
      <t>レン</t>
    </rPh>
    <rPh sb="2" eb="3">
      <t>ラク</t>
    </rPh>
    <rPh sb="4" eb="7">
      <t>タントウシャ</t>
    </rPh>
    <phoneticPr fontId="2"/>
  </si>
  <si>
    <t>※成績書のみ申請される方は、ご記入ください</t>
    <rPh sb="1" eb="4">
      <t>セイセキショ</t>
    </rPh>
    <rPh sb="6" eb="8">
      <t>シンセイ</t>
    </rPh>
    <rPh sb="11" eb="12">
      <t>カタ</t>
    </rPh>
    <rPh sb="15" eb="17">
      <t>キニュウ</t>
    </rPh>
    <phoneticPr fontId="2"/>
  </si>
  <si>
    <t xml:space="preserve"> １　試験等の内容</t>
    <rPh sb="3" eb="6">
      <t>シケントウ</t>
    </rPh>
    <rPh sb="7" eb="9">
      <t>ナイヨウ</t>
    </rPh>
    <phoneticPr fontId="2"/>
  </si>
  <si>
    <t xml:space="preserve"> ２　成績書の交付を必要とする理由</t>
    <rPh sb="3" eb="6">
      <t>セイセキショ</t>
    </rPh>
    <rPh sb="7" eb="9">
      <t>コウフ</t>
    </rPh>
    <rPh sb="10" eb="12">
      <t>ヒツヨウ</t>
    </rPh>
    <rPh sb="15" eb="17">
      <t>リユウ</t>
    </rPh>
    <phoneticPr fontId="2"/>
  </si>
  <si>
    <t>織物又は糸の精練・漂白・染色その他の加工Ⅰ</t>
    <rPh sb="0" eb="2">
      <t>オリモノ</t>
    </rPh>
    <rPh sb="2" eb="3">
      <t>マタ</t>
    </rPh>
    <rPh sb="4" eb="5">
      <t>イト</t>
    </rPh>
    <rPh sb="6" eb="8">
      <t>セイレン</t>
    </rPh>
    <rPh sb="9" eb="11">
      <t>ヒョウハク</t>
    </rPh>
    <rPh sb="12" eb="14">
      <t>センショク</t>
    </rPh>
    <rPh sb="16" eb="17">
      <t>タ</t>
    </rPh>
    <rPh sb="18" eb="20">
      <t>カコウ</t>
    </rPh>
    <phoneticPr fontId="25"/>
  </si>
  <si>
    <t>織物又は糸の精練・漂白・染色その他の加工Ⅱ</t>
    <rPh sb="0" eb="2">
      <t>オリモノ</t>
    </rPh>
    <rPh sb="2" eb="3">
      <t>マタ</t>
    </rPh>
    <rPh sb="4" eb="5">
      <t>イト</t>
    </rPh>
    <rPh sb="6" eb="8">
      <t>セイレン</t>
    </rPh>
    <rPh sb="9" eb="11">
      <t>ヒョウハク</t>
    </rPh>
    <rPh sb="12" eb="14">
      <t>センショク</t>
    </rPh>
    <rPh sb="16" eb="17">
      <t>タ</t>
    </rPh>
    <rPh sb="18" eb="20">
      <t>カコウ</t>
    </rPh>
    <phoneticPr fontId="25"/>
  </si>
  <si>
    <t>織物又は糸の精練・漂白・染色その他の加工Ⅲ</t>
    <rPh sb="0" eb="2">
      <t>オリモノ</t>
    </rPh>
    <rPh sb="2" eb="3">
      <t>マタ</t>
    </rPh>
    <rPh sb="4" eb="5">
      <t>イト</t>
    </rPh>
    <rPh sb="6" eb="8">
      <t>セイレン</t>
    </rPh>
    <rPh sb="9" eb="11">
      <t>ヒョウハク</t>
    </rPh>
    <rPh sb="12" eb="14">
      <t>センショク</t>
    </rPh>
    <rPh sb="16" eb="17">
      <t>タ</t>
    </rPh>
    <rPh sb="18" eb="20">
      <t>カコウ</t>
    </rPh>
    <phoneticPr fontId="25"/>
  </si>
  <si>
    <t>織物又は糸の精練・漂白・染色その他の加工Ⅳ</t>
    <rPh sb="0" eb="2">
      <t>オリモノ</t>
    </rPh>
    <rPh sb="2" eb="3">
      <t>マタ</t>
    </rPh>
    <rPh sb="4" eb="5">
      <t>イト</t>
    </rPh>
    <rPh sb="6" eb="8">
      <t>セイレン</t>
    </rPh>
    <rPh sb="9" eb="11">
      <t>ヒョウハク</t>
    </rPh>
    <rPh sb="12" eb="14">
      <t>センショク</t>
    </rPh>
    <rPh sb="16" eb="17">
      <t>タ</t>
    </rPh>
    <rPh sb="18" eb="20">
      <t>カコウ</t>
    </rPh>
    <phoneticPr fontId="25"/>
  </si>
  <si>
    <t>1件(1事項)</t>
    <phoneticPr fontId="25"/>
  </si>
  <si>
    <t>織物の整理仕上げⅠ</t>
    <rPh sb="0" eb="2">
      <t>オリモノ</t>
    </rPh>
    <rPh sb="3" eb="5">
      <t>セイリ</t>
    </rPh>
    <rPh sb="5" eb="7">
      <t>シア</t>
    </rPh>
    <phoneticPr fontId="25"/>
  </si>
  <si>
    <t>織物の整理仕上げⅡ</t>
    <rPh sb="0" eb="2">
      <t>オリモノ</t>
    </rPh>
    <rPh sb="3" eb="5">
      <t>セイリ</t>
    </rPh>
    <rPh sb="5" eb="7">
      <t>シア</t>
    </rPh>
    <phoneticPr fontId="25"/>
  </si>
  <si>
    <t>織物の整理仕上げⅢ</t>
    <rPh sb="0" eb="2">
      <t>オリモノ</t>
    </rPh>
    <rPh sb="3" eb="5">
      <t>セイリ</t>
    </rPh>
    <rPh sb="5" eb="7">
      <t>シア</t>
    </rPh>
    <phoneticPr fontId="25"/>
  </si>
  <si>
    <t>精練・漂白・染色・糊付・仕上げその他の加工試験Ⅰ</t>
    <phoneticPr fontId="25"/>
  </si>
  <si>
    <t>精練・漂白・染色・糊付・仕上げその他の加工試験Ⅱ</t>
    <phoneticPr fontId="25"/>
  </si>
  <si>
    <t>精練・漂白・染色・糊付・仕上げその他の加工試験Ⅲ</t>
    <phoneticPr fontId="25"/>
  </si>
  <si>
    <t>307-0015</t>
    <phoneticPr fontId="2"/>
  </si>
  <si>
    <t>茨城県結城市鹿窪…</t>
    <rPh sb="3" eb="6">
      <t>ユウキシ</t>
    </rPh>
    <rPh sb="6" eb="8">
      <t>カナクボ</t>
    </rPh>
    <phoneticPr fontId="2"/>
  </si>
  <si>
    <t>0296-33-XXXX</t>
    <phoneticPr fontId="2"/>
  </si>
  <si>
    <t>繊維高分子研究所</t>
    <rPh sb="0" eb="8">
      <t>センイコウブンシケンキュウジョ</t>
    </rPh>
    <phoneticPr fontId="2"/>
  </si>
  <si>
    <t>代表取締役　茨城　太郎</t>
    <rPh sb="0" eb="5">
      <t>ダイヒョウトリシマリヤク</t>
    </rPh>
    <rPh sb="6" eb="8">
      <t>イバラキ</t>
    </rPh>
    <rPh sb="9" eb="11">
      <t>タロウ</t>
    </rPh>
    <phoneticPr fontId="2"/>
  </si>
  <si>
    <t>ver.5（R7.10.1）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</si>
</sst>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411]e;@"/>
    <numFmt numFmtId="177" formatCode="0_);[Red]\(0\)"/>
    <numFmt numFmtId="178" formatCode="#,###&quot; 件&quot;"/>
    <numFmt numFmtId="179" formatCode="#,##0&quot;円&quot;"/>
    <numFmt numFmtId="180" formatCode="#,##0_ &quot;円&quot;"/>
    <numFmt numFmtId="181" formatCode="0_ "/>
    <numFmt numFmtId="182" formatCode="#,##0&quot;月&quot;"/>
    <numFmt numFmtId="183" formatCode="#,##0&quot;日&quot;"/>
    <numFmt numFmtId="184" formatCode="&quot;申&quot;&quot;請&quot;&quot;件&quot;&quot;数&quot;\ \ &quot;合&quot;&quot;計&quot;\ ##0\ &quot;件&quot;"/>
    <numFmt numFmtId="185" formatCode="&quot;令&quot;&quot;和&quot;##0&quot;年&quot;"/>
    <numFmt numFmtId="186" formatCode="[White]&quot;減免率&quot;0%"/>
    <numFmt numFmtId="187" formatCode="&quot;実施する試験項目の合計 &quot;##0&quot; 件&quot;"/>
    <numFmt numFmtId="188" formatCode="0;\-0;"/>
  </numFmts>
  <fonts count="78">
    <font>
      <sz val="11"/>
      <name val="ＭＳ Ｐゴシック"/>
      <family val="3"/>
      <charset val="128"/>
    </font>
    <font>
      <sz val="11"/>
      <name val="ＭＳ Ｐゴシック"/>
      <family val="3"/>
      <charset val="128"/>
    </font>
    <font>
      <sz val="6"/>
      <name val="ＭＳ Ｐゴシック"/>
      <family val="3"/>
      <charset val="128"/>
    </font>
    <font>
      <sz val="18"/>
      <name val="ＭＳ Ｐ明朝"/>
      <family val="1"/>
      <charset val="128"/>
    </font>
    <font>
      <sz val="24"/>
      <name val="ＭＳ Ｐゴシック"/>
      <family val="3"/>
      <charset val="128"/>
    </font>
    <font>
      <sz val="12"/>
      <name val="ＭＳ Ｐ明朝"/>
      <family val="1"/>
      <charset val="128"/>
    </font>
    <font>
      <sz val="11"/>
      <name val="ＭＳ Ｐ明朝"/>
      <family val="1"/>
      <charset val="128"/>
    </font>
    <font>
      <sz val="16"/>
      <name val="ＭＳ Ｐ明朝"/>
      <family val="1"/>
      <charset val="128"/>
    </font>
    <font>
      <sz val="14"/>
      <name val="ＭＳ Ｐ明朝"/>
      <family val="1"/>
      <charset val="128"/>
    </font>
    <font>
      <sz val="9"/>
      <name val="ＭＳ Ｐ明朝"/>
      <family val="1"/>
      <charset val="128"/>
    </font>
    <font>
      <sz val="18"/>
      <name val="ＭＳ Ｐゴシック"/>
      <family val="3"/>
      <charset val="128"/>
    </font>
    <font>
      <sz val="12"/>
      <name val="ＭＳ Ｐゴシック"/>
      <family val="3"/>
      <charset val="128"/>
    </font>
    <font>
      <sz val="20"/>
      <name val="ＭＳ Ｐ明朝"/>
      <family val="1"/>
      <charset val="128"/>
    </font>
    <font>
      <sz val="10"/>
      <name val="ＭＳ Ｐゴシック"/>
      <family val="3"/>
      <charset val="128"/>
    </font>
    <font>
      <sz val="14"/>
      <name val="ＭＳ Ｐゴシック"/>
      <family val="3"/>
      <charset val="128"/>
      <scheme val="minor"/>
    </font>
    <font>
      <sz val="10"/>
      <name val="ＭＳ Ｐゴシック"/>
      <family val="3"/>
      <charset val="128"/>
      <scheme val="minor"/>
    </font>
    <font>
      <sz val="11"/>
      <name val="ＪＳゴシック"/>
      <family val="3"/>
      <charset val="128"/>
    </font>
    <font>
      <sz val="15"/>
      <name val="ＭＳ Ｐゴシック"/>
      <family val="3"/>
      <charset val="128"/>
    </font>
    <font>
      <sz val="15"/>
      <name val="ＭＳ Ｐ明朝"/>
      <family val="1"/>
      <charset val="128"/>
    </font>
    <font>
      <b/>
      <sz val="11"/>
      <name val="ＭＳ Ｐゴシック"/>
      <family val="3"/>
      <charset val="128"/>
    </font>
    <font>
      <b/>
      <sz val="11"/>
      <color rgb="FFFF0000"/>
      <name val="ＭＳ Ｐゴシック"/>
      <family val="3"/>
      <charset val="128"/>
    </font>
    <font>
      <b/>
      <sz val="10"/>
      <name val="ＭＳ Ｐゴシック"/>
      <family val="3"/>
      <charset val="128"/>
    </font>
    <font>
      <b/>
      <sz val="12"/>
      <name val="ＭＳ Ｐゴシック"/>
      <family val="3"/>
      <charset val="128"/>
    </font>
    <font>
      <b/>
      <sz val="9"/>
      <color indexed="81"/>
      <name val="ＭＳ Ｐゴシック"/>
      <family val="3"/>
      <charset val="128"/>
    </font>
    <font>
      <sz val="10"/>
      <name val="ＭＳ ゴシック"/>
      <family val="3"/>
      <charset val="128"/>
    </font>
    <font>
      <sz val="6"/>
      <name val="ＭＳ ゴシック"/>
      <family val="3"/>
      <charset val="128"/>
    </font>
    <font>
      <sz val="10"/>
      <color theme="1"/>
      <name val="ＭＳ ゴシック"/>
      <family val="3"/>
      <charset val="128"/>
    </font>
    <font>
      <b/>
      <sz val="9"/>
      <color indexed="81"/>
      <name val="MS P ゴシック"/>
      <family val="3"/>
      <charset val="128"/>
    </font>
    <font>
      <sz val="9"/>
      <color indexed="81"/>
      <name val="MS P ゴシック"/>
      <family val="3"/>
      <charset val="128"/>
    </font>
    <font>
      <sz val="22"/>
      <name val="ＭＳ Ｐゴシック"/>
      <family val="3"/>
      <charset val="128"/>
    </font>
    <font>
      <b/>
      <sz val="16"/>
      <name val="ＭＳ Ｐ明朝"/>
      <family val="1"/>
      <charset val="128"/>
    </font>
    <font>
      <b/>
      <sz val="20"/>
      <name val="ＭＳ Ｐ明朝"/>
      <family val="1"/>
      <charset val="128"/>
    </font>
    <font>
      <b/>
      <sz val="14"/>
      <name val="ＭＳ ゴシック"/>
      <family val="3"/>
      <charset val="128"/>
    </font>
    <font>
      <sz val="20"/>
      <name val="ＭＳ Ｐゴシック"/>
      <family val="3"/>
      <charset val="128"/>
    </font>
    <font>
      <sz val="8"/>
      <name val="ＭＳ Ｐゴシック"/>
      <family val="3"/>
      <charset val="128"/>
    </font>
    <font>
      <sz val="14"/>
      <name val="ＭＳ 明朝"/>
      <family val="1"/>
      <charset val="128"/>
    </font>
    <font>
      <b/>
      <sz val="16"/>
      <name val="ＭＳ ゴシック"/>
      <family val="3"/>
      <charset val="128"/>
    </font>
    <font>
      <sz val="11"/>
      <color rgb="FFFF0000"/>
      <name val="ＭＳ Ｐゴシック"/>
      <family val="3"/>
      <charset val="128"/>
    </font>
    <font>
      <sz val="9"/>
      <color theme="0" tint="-0.499984740745262"/>
      <name val="ＭＳ ゴシック"/>
      <family val="3"/>
      <charset val="128"/>
    </font>
    <font>
      <sz val="10"/>
      <color theme="0" tint="-0.499984740745262"/>
      <name val="ＭＳ ゴシック"/>
      <family val="3"/>
      <charset val="128"/>
    </font>
    <font>
      <sz val="10"/>
      <color theme="0" tint="-0.499984740745262"/>
      <name val="ＭＳ Ｐゴシック"/>
      <family val="3"/>
      <charset val="128"/>
    </font>
    <font>
      <sz val="14"/>
      <color theme="0" tint="-0.499984740745262"/>
      <name val="ＭＳ ゴシック"/>
      <family val="3"/>
      <charset val="128"/>
    </font>
    <font>
      <sz val="9"/>
      <name val="ＭＳ Ｐゴシック"/>
      <family val="3"/>
      <charset val="128"/>
    </font>
    <font>
      <sz val="9"/>
      <name val="ＭＳ Ｐゴシック"/>
      <family val="3"/>
      <charset val="128"/>
      <scheme val="minor"/>
    </font>
    <font>
      <b/>
      <sz val="14"/>
      <name val="ＭＳ Ｐゴシック"/>
      <family val="3"/>
      <charset val="128"/>
    </font>
    <font>
      <b/>
      <sz val="18"/>
      <color rgb="FFCC00CC"/>
      <name val="ＭＳ Ｐゴシック"/>
      <family val="3"/>
      <charset val="128"/>
    </font>
    <font>
      <b/>
      <sz val="14"/>
      <color rgb="FFFF0000"/>
      <name val="ＭＳ Ｐ明朝"/>
      <family val="1"/>
      <charset val="128"/>
    </font>
    <font>
      <b/>
      <sz val="9"/>
      <color indexed="10"/>
      <name val="ＭＳ Ｐゴシック"/>
      <family val="3"/>
      <charset val="128"/>
    </font>
    <font>
      <b/>
      <sz val="9"/>
      <color indexed="10"/>
      <name val="MS P ゴシック"/>
      <family val="3"/>
      <charset val="128"/>
    </font>
    <font>
      <sz val="9"/>
      <color rgb="FFFF0000"/>
      <name val="ＭＳ Ｐゴシック"/>
      <family val="3"/>
      <charset val="128"/>
    </font>
    <font>
      <sz val="18"/>
      <color theme="1"/>
      <name val="ＭＳ Ｐゴシック"/>
      <family val="3"/>
      <charset val="128"/>
    </font>
    <font>
      <u/>
      <sz val="11"/>
      <color theme="10"/>
      <name val="ＭＳ Ｐゴシック"/>
      <family val="3"/>
      <charset val="128"/>
    </font>
    <font>
      <b/>
      <sz val="14"/>
      <name val="ＭＳ Ｐ明朝"/>
      <family val="1"/>
      <charset val="128"/>
    </font>
    <font>
      <b/>
      <sz val="14"/>
      <name val="ＭＳ 明朝"/>
      <family val="1"/>
      <charset val="128"/>
    </font>
    <font>
      <sz val="11"/>
      <name val="ＭＳ ゴシック"/>
      <family val="3"/>
      <charset val="128"/>
    </font>
    <font>
      <sz val="10"/>
      <color rgb="FFFF0000"/>
      <name val="ＭＳ Ｐゴシック"/>
      <family val="3"/>
      <charset val="128"/>
    </font>
    <font>
      <sz val="10"/>
      <color theme="1"/>
      <name val="ＭＳ Ｐゴシック"/>
      <family val="3"/>
      <charset val="128"/>
    </font>
    <font>
      <sz val="24"/>
      <name val="ＭＳ ゴシック"/>
      <family val="3"/>
      <charset val="128"/>
    </font>
    <font>
      <sz val="16"/>
      <name val="ＭＳ Ｐゴシック"/>
      <family val="3"/>
      <charset val="128"/>
    </font>
    <font>
      <sz val="9"/>
      <color rgb="FFFF0000"/>
      <name val="ＭＳ Ｐ明朝"/>
      <family val="1"/>
      <charset val="128"/>
    </font>
    <font>
      <sz val="15"/>
      <color rgb="FFFF0000"/>
      <name val="ＭＳ Ｐ明朝"/>
      <family val="1"/>
      <charset val="128"/>
    </font>
    <font>
      <sz val="10"/>
      <name val="ＭＳ 明朝"/>
      <family val="1"/>
      <charset val="128"/>
    </font>
    <font>
      <sz val="10"/>
      <color theme="1"/>
      <name val="ＭＳ 明朝"/>
      <family val="1"/>
      <charset val="128"/>
    </font>
    <font>
      <sz val="11"/>
      <color indexed="52"/>
      <name val="ＭＳ Ｐゴシック"/>
      <family val="3"/>
      <charset val="128"/>
    </font>
    <font>
      <sz val="13"/>
      <name val="ＭＳ Ｐ明朝"/>
      <family val="1"/>
      <charset val="128"/>
    </font>
    <font>
      <b/>
      <sz val="13"/>
      <name val="ＭＳ Ｐ明朝"/>
      <family val="1"/>
      <charset val="128"/>
    </font>
    <font>
      <sz val="14"/>
      <color theme="1"/>
      <name val="ＭＳ Ｐゴシック"/>
      <family val="3"/>
      <charset val="128"/>
    </font>
    <font>
      <sz val="13"/>
      <name val="ＭＳ Ｐゴシック"/>
      <family val="3"/>
      <charset val="128"/>
    </font>
    <font>
      <sz val="13"/>
      <name val="ＭＳ 明朝"/>
      <family val="1"/>
      <charset val="128"/>
    </font>
    <font>
      <b/>
      <sz val="13"/>
      <name val="ＭＳ 明朝"/>
      <family val="1"/>
      <charset val="128"/>
    </font>
    <font>
      <b/>
      <sz val="11"/>
      <name val="ＭＳ Ｐ明朝"/>
      <family val="1"/>
      <charset val="128"/>
    </font>
    <font>
      <sz val="14"/>
      <color rgb="FFFF0000"/>
      <name val="ＭＳ Ｐ明朝"/>
      <family val="1"/>
      <charset val="128"/>
    </font>
    <font>
      <sz val="12"/>
      <color theme="0"/>
      <name val="ＭＳ Ｐゴシック"/>
      <family val="3"/>
      <charset val="128"/>
    </font>
    <font>
      <sz val="11"/>
      <color theme="1"/>
      <name val="ＭＳ ゴシック"/>
      <family val="3"/>
      <charset val="128"/>
    </font>
    <font>
      <b/>
      <sz val="9"/>
      <color indexed="81"/>
      <name val="ＭＳ ゴシック"/>
      <family val="3"/>
      <charset val="128"/>
    </font>
    <font>
      <b/>
      <sz val="9"/>
      <color indexed="10"/>
      <name val="ＭＳ ゴシック"/>
      <family val="3"/>
      <charset val="128"/>
    </font>
    <font>
      <b/>
      <sz val="14"/>
      <color rgb="FFFF0000"/>
      <name val="ＭＳ Ｐゴシック"/>
      <family val="3"/>
      <charset val="128"/>
    </font>
    <font>
      <sz val="13"/>
      <color theme="1"/>
      <name val="ＭＳ Ｐ明朝"/>
      <family val="1"/>
      <charset val="128"/>
    </font>
  </fonts>
  <fills count="10">
    <fill>
      <patternFill patternType="none"/>
    </fill>
    <fill>
      <patternFill patternType="gray125"/>
    </fill>
    <fill>
      <patternFill patternType="solid">
        <fgColor theme="1"/>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rgb="FFFFFF99"/>
        <bgColor indexed="64"/>
      </patternFill>
    </fill>
    <fill>
      <patternFill patternType="solid">
        <fgColor rgb="FFFFEBFF"/>
        <bgColor indexed="64"/>
      </patternFill>
    </fill>
    <fill>
      <patternFill patternType="solid">
        <fgColor rgb="FFFFDDFF"/>
        <bgColor indexed="64"/>
      </patternFill>
    </fill>
  </fills>
  <borders count="7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s>
  <cellStyleXfs count="6">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51" fillId="0" borderId="0" applyNumberFormat="0" applyFill="0" applyBorder="0" applyAlignment="0" applyProtection="0"/>
  </cellStyleXfs>
  <cellXfs count="528">
    <xf numFmtId="0" fontId="0" fillId="0" borderId="0" xfId="0"/>
    <xf numFmtId="0" fontId="61" fillId="0" borderId="43" xfId="0" applyFont="1" applyBorder="1" applyAlignment="1" applyProtection="1">
      <alignment vertical="top" wrapText="1"/>
      <protection hidden="1"/>
    </xf>
    <xf numFmtId="0" fontId="61" fillId="0" borderId="46" xfId="0" applyFont="1" applyBorder="1" applyAlignment="1" applyProtection="1">
      <alignment vertical="top" wrapText="1"/>
      <protection hidden="1"/>
    </xf>
    <xf numFmtId="0" fontId="26" fillId="0" borderId="22" xfId="0" applyFont="1" applyBorder="1" applyAlignment="1" applyProtection="1">
      <alignment vertical="center"/>
      <protection hidden="1"/>
    </xf>
    <xf numFmtId="38" fontId="26" fillId="0" borderId="23" xfId="1" applyFont="1" applyFill="1" applyBorder="1" applyAlignment="1" applyProtection="1">
      <alignment vertical="center"/>
      <protection hidden="1"/>
    </xf>
    <xf numFmtId="0" fontId="26" fillId="0" borderId="24" xfId="0" applyFont="1" applyBorder="1" applyAlignment="1" applyProtection="1">
      <alignment vertical="center"/>
      <protection hidden="1"/>
    </xf>
    <xf numFmtId="38" fontId="26" fillId="0" borderId="25" xfId="1" applyFont="1" applyFill="1" applyBorder="1" applyAlignment="1" applyProtection="1">
      <alignment vertical="center"/>
      <protection hidden="1"/>
    </xf>
    <xf numFmtId="0" fontId="0" fillId="4" borderId="35" xfId="0" applyFill="1" applyBorder="1" applyAlignment="1" applyProtection="1">
      <alignment horizontal="center" vertical="center"/>
      <protection hidden="1"/>
    </xf>
    <xf numFmtId="0" fontId="61" fillId="0" borderId="44" xfId="0" applyFont="1" applyBorder="1" applyAlignment="1" applyProtection="1">
      <alignment vertical="top" wrapText="1"/>
      <protection hidden="1"/>
    </xf>
    <xf numFmtId="0" fontId="0" fillId="5" borderId="40" xfId="0" applyFill="1" applyBorder="1" applyAlignment="1" applyProtection="1">
      <alignment horizontal="center" vertical="center"/>
      <protection hidden="1"/>
    </xf>
    <xf numFmtId="0" fontId="61" fillId="3" borderId="40" xfId="0" applyFont="1" applyFill="1" applyBorder="1" applyAlignment="1" applyProtection="1">
      <alignment horizontal="center" vertical="top" wrapText="1"/>
      <protection hidden="1"/>
    </xf>
    <xf numFmtId="0" fontId="62" fillId="0" borderId="44" xfId="0" applyFont="1" applyBorder="1" applyAlignment="1" applyProtection="1">
      <alignment vertical="top" wrapText="1"/>
      <protection hidden="1"/>
    </xf>
    <xf numFmtId="0" fontId="26" fillId="0" borderId="44" xfId="0" applyFont="1" applyBorder="1" applyAlignment="1" applyProtection="1">
      <alignment vertical="center"/>
      <protection hidden="1"/>
    </xf>
    <xf numFmtId="0" fontId="61" fillId="0" borderId="49" xfId="0" applyFont="1" applyBorder="1" applyAlignment="1" applyProtection="1">
      <alignment vertical="top" wrapText="1"/>
      <protection hidden="1"/>
    </xf>
    <xf numFmtId="0" fontId="62" fillId="0" borderId="46" xfId="0" applyFont="1" applyBorder="1" applyAlignment="1" applyProtection="1">
      <alignment vertical="top" wrapText="1"/>
      <protection hidden="1"/>
    </xf>
    <xf numFmtId="0" fontId="61" fillId="3" borderId="47" xfId="0" applyFont="1" applyFill="1" applyBorder="1" applyAlignment="1" applyProtection="1">
      <alignment horizontal="center" vertical="top" wrapText="1"/>
      <protection hidden="1"/>
    </xf>
    <xf numFmtId="0" fontId="61" fillId="0" borderId="44" xfId="0" applyFont="1" applyBorder="1" applyAlignment="1" applyProtection="1">
      <alignment horizontal="left" vertical="top" wrapText="1"/>
      <protection hidden="1"/>
    </xf>
    <xf numFmtId="0" fontId="61" fillId="0" borderId="49" xfId="0" applyFont="1" applyBorder="1" applyAlignment="1" applyProtection="1">
      <alignment horizontal="left" vertical="top" wrapText="1"/>
      <protection hidden="1"/>
    </xf>
    <xf numFmtId="0" fontId="61" fillId="0" borderId="47" xfId="0" applyFont="1" applyBorder="1" applyAlignment="1" applyProtection="1">
      <alignment vertical="top" wrapText="1"/>
      <protection hidden="1"/>
    </xf>
    <xf numFmtId="0" fontId="26" fillId="0" borderId="36" xfId="0" applyFont="1" applyBorder="1" applyAlignment="1" applyProtection="1">
      <alignment vertical="center"/>
      <protection hidden="1"/>
    </xf>
    <xf numFmtId="38" fontId="26" fillId="0" borderId="50" xfId="1" applyFont="1" applyFill="1" applyBorder="1" applyAlignment="1" applyProtection="1">
      <alignment vertical="center"/>
      <protection hidden="1"/>
    </xf>
    <xf numFmtId="0" fontId="26" fillId="0" borderId="20" xfId="0" applyFont="1" applyBorder="1" applyAlignment="1" applyProtection="1">
      <alignment vertical="center"/>
      <protection hidden="1"/>
    </xf>
    <xf numFmtId="38" fontId="26" fillId="0" borderId="21" xfId="1" applyFont="1" applyFill="1" applyBorder="1" applyAlignment="1" applyProtection="1">
      <alignment vertical="center"/>
      <protection hidden="1"/>
    </xf>
    <xf numFmtId="0" fontId="42" fillId="0" borderId="0" xfId="0" applyFont="1" applyProtection="1">
      <protection hidden="1"/>
    </xf>
    <xf numFmtId="0" fontId="43" fillId="0" borderId="10" xfId="0" applyFont="1" applyBorder="1" applyProtection="1">
      <protection hidden="1"/>
    </xf>
    <xf numFmtId="0" fontId="43" fillId="0" borderId="0" xfId="0" applyFont="1" applyAlignment="1" applyProtection="1">
      <alignment horizontal="center" vertical="center" wrapText="1"/>
      <protection hidden="1"/>
    </xf>
    <xf numFmtId="0" fontId="43" fillId="0" borderId="66" xfId="0" applyFont="1" applyBorder="1" applyAlignment="1" applyProtection="1">
      <alignment horizontal="center" vertical="center" wrapText="1"/>
      <protection hidden="1"/>
    </xf>
    <xf numFmtId="0" fontId="43" fillId="0" borderId="0" xfId="0" applyFont="1" applyAlignment="1" applyProtection="1">
      <alignment horizontal="center" vertical="center"/>
      <protection hidden="1"/>
    </xf>
    <xf numFmtId="0" fontId="43" fillId="0" borderId="0" xfId="0" applyFont="1" applyProtection="1">
      <protection hidden="1"/>
    </xf>
    <xf numFmtId="0" fontId="13" fillId="0" borderId="0" xfId="0" applyFont="1" applyProtection="1">
      <protection hidden="1"/>
    </xf>
    <xf numFmtId="0" fontId="19" fillId="0" borderId="0" xfId="0" applyFont="1" applyProtection="1">
      <protection hidden="1"/>
    </xf>
    <xf numFmtId="0" fontId="20" fillId="0" borderId="0" xfId="0" applyFont="1" applyProtection="1">
      <protection hidden="1"/>
    </xf>
    <xf numFmtId="0" fontId="0" fillId="0" borderId="0" xfId="0" applyProtection="1">
      <protection hidden="1"/>
    </xf>
    <xf numFmtId="0" fontId="15" fillId="0" borderId="0" xfId="0" applyFont="1" applyAlignment="1" applyProtection="1">
      <alignment horizontal="left"/>
      <protection hidden="1"/>
    </xf>
    <xf numFmtId="0" fontId="16" fillId="0" borderId="0" xfId="0" applyFont="1" applyAlignment="1" applyProtection="1">
      <alignment horizontal="center"/>
      <protection hidden="1"/>
    </xf>
    <xf numFmtId="0" fontId="21" fillId="0" borderId="0" xfId="0" applyFont="1" applyProtection="1">
      <protection hidden="1"/>
    </xf>
    <xf numFmtId="0" fontId="44" fillId="0" borderId="0" xfId="0" applyFont="1" applyProtection="1">
      <protection hidden="1"/>
    </xf>
    <xf numFmtId="0" fontId="17" fillId="0" borderId="7" xfId="0" applyFont="1" applyBorder="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hidden="1"/>
    </xf>
    <xf numFmtId="0" fontId="17" fillId="0" borderId="8" xfId="0" applyFont="1" applyBorder="1" applyAlignment="1" applyProtection="1">
      <alignment vertical="center"/>
      <protection hidden="1"/>
    </xf>
    <xf numFmtId="0" fontId="17" fillId="0" borderId="0" xfId="0" applyFont="1" applyProtection="1">
      <protection hidden="1"/>
    </xf>
    <xf numFmtId="182" fontId="44" fillId="2" borderId="0" xfId="0" applyNumberFormat="1" applyFont="1" applyFill="1" applyAlignment="1" applyProtection="1">
      <alignment vertical="center" shrinkToFit="1"/>
      <protection hidden="1"/>
    </xf>
    <xf numFmtId="183" fontId="44" fillId="2" borderId="0" xfId="0" applyNumberFormat="1" applyFont="1" applyFill="1" applyAlignment="1" applyProtection="1">
      <alignment vertical="center" shrinkToFit="1"/>
      <protection hidden="1"/>
    </xf>
    <xf numFmtId="0" fontId="17" fillId="0" borderId="7" xfId="0" applyFont="1" applyBorder="1" applyProtection="1">
      <protection hidden="1"/>
    </xf>
    <xf numFmtId="0" fontId="5" fillId="0" borderId="0" xfId="0" applyFont="1" applyAlignment="1" applyProtection="1">
      <alignment vertical="center"/>
      <protection hidden="1"/>
    </xf>
    <xf numFmtId="0" fontId="18" fillId="0" borderId="0" xfId="0" applyFont="1" applyProtection="1">
      <protection hidden="1"/>
    </xf>
    <xf numFmtId="0" fontId="18" fillId="0" borderId="8" xfId="0" applyFont="1" applyBorder="1" applyProtection="1">
      <protection hidden="1"/>
    </xf>
    <xf numFmtId="0" fontId="18" fillId="0" borderId="8" xfId="0" applyFont="1" applyBorder="1" applyAlignment="1" applyProtection="1">
      <alignment horizontal="center"/>
      <protection hidden="1"/>
    </xf>
    <xf numFmtId="0" fontId="18" fillId="0" borderId="0" xfId="0" applyFont="1" applyAlignment="1" applyProtection="1">
      <alignment vertical="center" shrinkToFit="1"/>
      <protection hidden="1"/>
    </xf>
    <xf numFmtId="0" fontId="18" fillId="0" borderId="0" xfId="0" applyFont="1" applyAlignment="1" applyProtection="1">
      <alignment shrinkToFit="1"/>
      <protection hidden="1"/>
    </xf>
    <xf numFmtId="0" fontId="17" fillId="0" borderId="8" xfId="0" applyFont="1" applyBorder="1" applyProtection="1">
      <protection hidden="1"/>
    </xf>
    <xf numFmtId="0" fontId="18" fillId="0" borderId="0" xfId="0" applyFont="1" applyAlignment="1" applyProtection="1">
      <alignment horizontal="left" vertical="center"/>
      <protection hidden="1"/>
    </xf>
    <xf numFmtId="0" fontId="18" fillId="0" borderId="7" xfId="0" applyFont="1" applyBorder="1" applyProtection="1">
      <protection hidden="1"/>
    </xf>
    <xf numFmtId="0" fontId="52" fillId="0" borderId="0" xfId="0" applyFont="1" applyAlignment="1" applyProtection="1">
      <alignment horizontal="center" vertical="center"/>
      <protection hidden="1"/>
    </xf>
    <xf numFmtId="0" fontId="51" fillId="0" borderId="0" xfId="5" applyProtection="1">
      <protection hidden="1"/>
    </xf>
    <xf numFmtId="0" fontId="8" fillId="0" borderId="8" xfId="0" applyFont="1" applyBorder="1" applyAlignment="1" applyProtection="1">
      <alignment horizontal="center" vertical="center"/>
      <protection hidden="1"/>
    </xf>
    <xf numFmtId="0" fontId="17" fillId="0" borderId="9" xfId="0" applyFont="1" applyBorder="1" applyProtection="1">
      <protection hidden="1"/>
    </xf>
    <xf numFmtId="0" fontId="17" fillId="0" borderId="10" xfId="0" applyFont="1" applyBorder="1" applyProtection="1">
      <protection hidden="1"/>
    </xf>
    <xf numFmtId="0" fontId="17" fillId="0" borderId="34" xfId="0" applyFont="1" applyBorder="1" applyProtection="1">
      <protection hidden="1"/>
    </xf>
    <xf numFmtId="0" fontId="17" fillId="0" borderId="11" xfId="0" applyFont="1" applyBorder="1" applyProtection="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vertical="center" shrinkToFit="1"/>
      <protection hidden="1"/>
    </xf>
    <xf numFmtId="0" fontId="37" fillId="0" borderId="0" xfId="0" applyFont="1" applyProtection="1">
      <protection hidden="1"/>
    </xf>
    <xf numFmtId="0" fontId="50" fillId="0" borderId="0" xfId="0" applyFont="1" applyAlignment="1" applyProtection="1">
      <alignment vertical="center" wrapText="1"/>
      <protection hidden="1"/>
    </xf>
    <xf numFmtId="0" fontId="37" fillId="0" borderId="0" xfId="0" applyFont="1" applyAlignment="1" applyProtection="1">
      <alignment horizontal="center" vertical="center" wrapText="1"/>
      <protection hidden="1"/>
    </xf>
    <xf numFmtId="0" fontId="37" fillId="0" borderId="0" xfId="0" applyFont="1" applyAlignment="1" applyProtection="1">
      <alignment vertical="center" wrapText="1"/>
      <protection hidden="1"/>
    </xf>
    <xf numFmtId="0" fontId="50" fillId="0" borderId="2" xfId="0" applyFont="1" applyBorder="1" applyAlignment="1" applyProtection="1">
      <alignment vertical="center" wrapText="1"/>
      <protection hidden="1"/>
    </xf>
    <xf numFmtId="0" fontId="19" fillId="0" borderId="0" xfId="0" applyFont="1" applyAlignment="1" applyProtection="1">
      <alignment horizontal="left" vertical="center"/>
      <protection hidden="1"/>
    </xf>
    <xf numFmtId="0" fontId="0" fillId="0" borderId="0" xfId="0" applyAlignment="1" applyProtection="1">
      <alignment horizontal="center"/>
      <protection hidden="1"/>
    </xf>
    <xf numFmtId="181" fontId="4" fillId="0" borderId="0" xfId="0" applyNumberFormat="1" applyFont="1" applyAlignment="1" applyProtection="1">
      <alignment horizontal="center" vertical="center" shrinkToFit="1"/>
      <protection hidden="1"/>
    </xf>
    <xf numFmtId="0" fontId="33" fillId="0" borderId="0" xfId="0" applyFont="1" applyAlignment="1" applyProtection="1">
      <alignment horizontal="center" vertical="center" shrinkToFit="1"/>
      <protection hidden="1"/>
    </xf>
    <xf numFmtId="181" fontId="29" fillId="0" borderId="0" xfId="0" applyNumberFormat="1" applyFont="1" applyAlignment="1" applyProtection="1">
      <alignment horizontal="center" vertical="center" shrinkToFit="1"/>
      <protection hidden="1"/>
    </xf>
    <xf numFmtId="0" fontId="10" fillId="0" borderId="0" xfId="0" applyFont="1" applyAlignment="1" applyProtection="1">
      <alignment horizontal="center" vertical="center" shrinkToFit="1"/>
      <protection hidden="1"/>
    </xf>
    <xf numFmtId="0" fontId="7" fillId="0" borderId="0" xfId="0" applyFont="1" applyAlignment="1" applyProtection="1">
      <alignment horizontal="center" vertical="distributed" wrapText="1"/>
      <protection hidden="1"/>
    </xf>
    <xf numFmtId="0" fontId="19" fillId="0" borderId="0" xfId="0" applyFont="1" applyAlignment="1" applyProtection="1">
      <alignment horizontal="center" vertical="center" shrinkToFit="1"/>
      <protection hidden="1"/>
    </xf>
    <xf numFmtId="0" fontId="11" fillId="0" borderId="0" xfId="0" applyFont="1" applyAlignment="1" applyProtection="1">
      <alignment horizontal="center" vertical="center" wrapText="1"/>
      <protection hidden="1"/>
    </xf>
    <xf numFmtId="0" fontId="20" fillId="0" borderId="0" xfId="0" applyFont="1" applyAlignment="1" applyProtection="1">
      <alignment horizontal="center" vertical="center" shrinkToFit="1"/>
      <protection hidden="1"/>
    </xf>
    <xf numFmtId="0" fontId="6" fillId="0" borderId="0" xfId="0" applyFont="1" applyAlignment="1" applyProtection="1">
      <alignment vertical="top"/>
      <protection hidden="1"/>
    </xf>
    <xf numFmtId="0" fontId="6" fillId="0" borderId="0" xfId="0" applyFont="1" applyProtection="1">
      <protection hidden="1"/>
    </xf>
    <xf numFmtId="0" fontId="32" fillId="0" borderId="0" xfId="0" applyFont="1" applyAlignment="1" applyProtection="1">
      <alignment horizontal="center" vertical="center" shrinkToFit="1"/>
      <protection hidden="1"/>
    </xf>
    <xf numFmtId="180" fontId="41" fillId="6" borderId="0" xfId="0" applyNumberFormat="1" applyFont="1" applyFill="1" applyAlignment="1" applyProtection="1">
      <alignment horizontal="center" vertical="center" shrinkToFit="1"/>
      <protection hidden="1"/>
    </xf>
    <xf numFmtId="181" fontId="41" fillId="6" borderId="0" xfId="0" applyNumberFormat="1" applyFont="1" applyFill="1" applyAlignment="1" applyProtection="1">
      <alignment horizontal="center" vertical="center" shrinkToFit="1"/>
      <protection hidden="1"/>
    </xf>
    <xf numFmtId="0" fontId="0" fillId="0" borderId="16" xfId="0" applyBorder="1" applyProtection="1">
      <protection hidden="1"/>
    </xf>
    <xf numFmtId="0" fontId="8" fillId="0" borderId="0" xfId="0" applyFont="1" applyProtection="1">
      <protection hidden="1"/>
    </xf>
    <xf numFmtId="0" fontId="0" fillId="0" borderId="1" xfId="0" applyBorder="1" applyProtection="1">
      <protection hidden="1"/>
    </xf>
    <xf numFmtId="0" fontId="6" fillId="0" borderId="13" xfId="0" applyFont="1" applyBorder="1" applyAlignment="1" applyProtection="1">
      <alignment vertical="center" wrapText="1"/>
      <protection hidden="1"/>
    </xf>
    <xf numFmtId="0" fontId="0" fillId="0" borderId="13" xfId="0" applyBorder="1" applyProtection="1">
      <protection hidden="1"/>
    </xf>
    <xf numFmtId="0" fontId="6" fillId="0" borderId="12" xfId="0" applyFont="1" applyBorder="1" applyAlignment="1" applyProtection="1">
      <alignment vertical="center" wrapText="1"/>
      <protection hidden="1"/>
    </xf>
    <xf numFmtId="0" fontId="13" fillId="0" borderId="29" xfId="0" applyFont="1" applyBorder="1" applyProtection="1">
      <protection hidden="1"/>
    </xf>
    <xf numFmtId="0" fontId="0" fillId="0" borderId="33" xfId="0" applyBorder="1" applyProtection="1">
      <protection hidden="1"/>
    </xf>
    <xf numFmtId="0" fontId="13" fillId="0" borderId="33" xfId="0" applyFont="1" applyBorder="1" applyProtection="1">
      <protection hidden="1"/>
    </xf>
    <xf numFmtId="0" fontId="13" fillId="0" borderId="1" xfId="0" applyFont="1" applyBorder="1" applyProtection="1">
      <protection hidden="1"/>
    </xf>
    <xf numFmtId="0" fontId="6" fillId="0" borderId="0" xfId="0" applyFont="1" applyAlignment="1" applyProtection="1">
      <alignment horizontal="right"/>
      <protection hidden="1"/>
    </xf>
    <xf numFmtId="0" fontId="0" fillId="0" borderId="29" xfId="0" applyBorder="1" applyProtection="1">
      <protection hidden="1"/>
    </xf>
    <xf numFmtId="0" fontId="0" fillId="0" borderId="26" xfId="0" applyBorder="1" applyProtection="1">
      <protection hidden="1"/>
    </xf>
    <xf numFmtId="0" fontId="0" fillId="0" borderId="27" xfId="0" applyBorder="1" applyProtection="1">
      <protection hidden="1"/>
    </xf>
    <xf numFmtId="0" fontId="13" fillId="0" borderId="27" xfId="0" applyFont="1" applyBorder="1" applyProtection="1">
      <protection hidden="1"/>
    </xf>
    <xf numFmtId="0" fontId="13" fillId="0" borderId="30" xfId="0" applyFont="1" applyBorder="1" applyProtection="1">
      <protection hidden="1"/>
    </xf>
    <xf numFmtId="0" fontId="0" fillId="0" borderId="30" xfId="0" applyBorder="1" applyProtection="1">
      <protection hidden="1"/>
    </xf>
    <xf numFmtId="0" fontId="13" fillId="0" borderId="28" xfId="0" applyFont="1" applyBorder="1" applyProtection="1">
      <protection hidden="1"/>
    </xf>
    <xf numFmtId="0" fontId="13" fillId="0" borderId="13" xfId="0" applyFont="1" applyBorder="1" applyProtection="1">
      <protection hidden="1"/>
    </xf>
    <xf numFmtId="0" fontId="13" fillId="0" borderId="26" xfId="0" applyFont="1" applyBorder="1" applyProtection="1">
      <protection hidden="1"/>
    </xf>
    <xf numFmtId="178" fontId="45" fillId="0" borderId="0" xfId="0" applyNumberFormat="1" applyFont="1" applyAlignment="1" applyProtection="1">
      <alignment horizontal="left" vertical="center"/>
      <protection hidden="1"/>
    </xf>
    <xf numFmtId="0" fontId="13" fillId="0" borderId="12" xfId="0" applyFont="1" applyBorder="1" applyProtection="1">
      <protection hidden="1"/>
    </xf>
    <xf numFmtId="0" fontId="13" fillId="0" borderId="2" xfId="0" applyFont="1" applyBorder="1" applyProtection="1">
      <protection hidden="1"/>
    </xf>
    <xf numFmtId="0" fontId="0" fillId="0" borderId="2" xfId="0" applyBorder="1" applyProtection="1">
      <protection hidden="1"/>
    </xf>
    <xf numFmtId="0" fontId="13" fillId="0" borderId="3" xfId="0" applyFont="1" applyBorder="1" applyProtection="1">
      <protection hidden="1"/>
    </xf>
    <xf numFmtId="0" fontId="13" fillId="0" borderId="17" xfId="0" applyFont="1" applyBorder="1" applyProtection="1">
      <protection hidden="1"/>
    </xf>
    <xf numFmtId="0" fontId="13" fillId="0" borderId="15" xfId="0" applyFont="1" applyBorder="1" applyProtection="1">
      <protection hidden="1"/>
    </xf>
    <xf numFmtId="0" fontId="0" fillId="0" borderId="15" xfId="0" applyBorder="1" applyProtection="1">
      <protection hidden="1"/>
    </xf>
    <xf numFmtId="0" fontId="13" fillId="0" borderId="16" xfId="0" applyFont="1" applyBorder="1" applyProtection="1">
      <protection hidden="1"/>
    </xf>
    <xf numFmtId="0" fontId="50" fillId="0" borderId="2" xfId="0" applyFont="1" applyBorder="1" applyAlignment="1" applyProtection="1">
      <alignment horizontal="center" vertical="center" shrinkToFit="1"/>
      <protection hidden="1"/>
    </xf>
    <xf numFmtId="0" fontId="13" fillId="0" borderId="0" xfId="0" applyFont="1" applyProtection="1">
      <protection locked="0" hidden="1"/>
    </xf>
    <xf numFmtId="0" fontId="24" fillId="0" borderId="0" xfId="3" applyFont="1" applyProtection="1">
      <alignment vertical="center"/>
      <protection hidden="1"/>
    </xf>
    <xf numFmtId="0" fontId="54" fillId="0" borderId="14" xfId="3" applyFont="1" applyBorder="1" applyAlignment="1" applyProtection="1">
      <alignment horizontal="center" vertical="center"/>
      <protection hidden="1"/>
    </xf>
    <xf numFmtId="0" fontId="24" fillId="0" borderId="14" xfId="3" applyFont="1" applyBorder="1" applyProtection="1">
      <alignment vertical="center"/>
      <protection hidden="1"/>
    </xf>
    <xf numFmtId="0" fontId="24" fillId="0" borderId="14" xfId="3" applyFont="1" applyBorder="1" applyAlignment="1" applyProtection="1">
      <alignment horizontal="center" vertical="center"/>
      <protection hidden="1"/>
    </xf>
    <xf numFmtId="0" fontId="54" fillId="8" borderId="14" xfId="3" applyFont="1" applyFill="1" applyBorder="1" applyAlignment="1" applyProtection="1">
      <alignment horizontal="center" vertical="center"/>
      <protection hidden="1"/>
    </xf>
    <xf numFmtId="0" fontId="54" fillId="9" borderId="14" xfId="3" applyFont="1" applyFill="1" applyBorder="1" applyAlignment="1" applyProtection="1">
      <alignment horizontal="center" vertical="center"/>
      <protection hidden="1"/>
    </xf>
    <xf numFmtId="0" fontId="51" fillId="0" borderId="0" xfId="5" applyAlignment="1" applyProtection="1">
      <alignment vertical="center"/>
      <protection hidden="1"/>
    </xf>
    <xf numFmtId="38" fontId="24" fillId="0" borderId="0" xfId="4" applyFont="1" applyProtection="1">
      <alignment vertical="center"/>
      <protection hidden="1"/>
    </xf>
    <xf numFmtId="0" fontId="54" fillId="8" borderId="0" xfId="3" applyFont="1" applyFill="1" applyAlignment="1" applyProtection="1">
      <alignment horizontal="center" vertical="center"/>
      <protection hidden="1"/>
    </xf>
    <xf numFmtId="49" fontId="24" fillId="0" borderId="14" xfId="3" applyNumberFormat="1" applyFont="1" applyBorder="1" applyProtection="1">
      <alignment vertical="center"/>
      <protection locked="0" hidden="1"/>
    </xf>
    <xf numFmtId="0" fontId="24" fillId="0" borderId="0" xfId="3" applyFont="1" applyProtection="1">
      <alignment vertical="center"/>
      <protection locked="0" hidden="1"/>
    </xf>
    <xf numFmtId="49" fontId="24" fillId="0" borderId="0" xfId="3" applyNumberFormat="1" applyFont="1" applyProtection="1">
      <alignment vertical="center"/>
      <protection locked="0" hidden="1"/>
    </xf>
    <xf numFmtId="0" fontId="8" fillId="0" borderId="0" xfId="0" applyFont="1" applyAlignment="1" applyProtection="1">
      <alignment vertical="center" shrinkToFit="1"/>
      <protection hidden="1"/>
    </xf>
    <xf numFmtId="0" fontId="52" fillId="0" borderId="8" xfId="0" applyFont="1" applyBorder="1" applyAlignment="1" applyProtection="1">
      <alignment vertical="center"/>
      <protection hidden="1"/>
    </xf>
    <xf numFmtId="0" fontId="52" fillId="0" borderId="0" xfId="0" applyFont="1" applyAlignment="1" applyProtection="1">
      <alignment vertical="center"/>
      <protection hidden="1"/>
    </xf>
    <xf numFmtId="0" fontId="52" fillId="0" borderId="69" xfId="0" applyFont="1" applyBorder="1" applyAlignment="1" applyProtection="1">
      <alignment vertical="center"/>
      <protection hidden="1"/>
    </xf>
    <xf numFmtId="0" fontId="8" fillId="0" borderId="0" xfId="0" applyFont="1" applyAlignment="1" applyProtection="1">
      <alignment vertical="center"/>
      <protection hidden="1"/>
    </xf>
    <xf numFmtId="0" fontId="9" fillId="0" borderId="8" xfId="0" applyFont="1" applyBorder="1" applyAlignment="1" applyProtection="1">
      <alignment vertical="center" wrapText="1"/>
      <protection hidden="1"/>
    </xf>
    <xf numFmtId="0" fontId="22" fillId="0" borderId="0" xfId="0" applyFont="1" applyAlignment="1" applyProtection="1">
      <alignment horizontal="center" vertical="center" shrinkToFit="1"/>
      <protection hidden="1"/>
    </xf>
    <xf numFmtId="179" fontId="22" fillId="0" borderId="0" xfId="1" applyNumberFormat="1" applyFont="1" applyFill="1" applyBorder="1" applyAlignment="1" applyProtection="1">
      <alignment horizontal="center" vertical="center" shrinkToFit="1"/>
      <protection hidden="1"/>
    </xf>
    <xf numFmtId="184" fontId="56" fillId="0" borderId="0" xfId="0" applyNumberFormat="1" applyFont="1" applyProtection="1">
      <protection hidden="1"/>
    </xf>
    <xf numFmtId="0" fontId="42" fillId="0" borderId="0" xfId="0" applyFont="1" applyProtection="1">
      <protection locked="0" hidden="1"/>
    </xf>
    <xf numFmtId="0" fontId="43" fillId="0" borderId="0" xfId="0" applyFont="1" applyAlignment="1" applyProtection="1">
      <alignment horizontal="center" vertical="center" wrapText="1"/>
      <protection locked="0" hidden="1"/>
    </xf>
    <xf numFmtId="0" fontId="43" fillId="0" borderId="0" xfId="0" applyFont="1" applyAlignment="1" applyProtection="1">
      <alignment horizontal="center" vertical="center"/>
      <protection locked="0" hidden="1"/>
    </xf>
    <xf numFmtId="0" fontId="43" fillId="0" borderId="0" xfId="0" applyFont="1" applyProtection="1">
      <protection locked="0" hidden="1"/>
    </xf>
    <xf numFmtId="0" fontId="24" fillId="0" borderId="0" xfId="0" applyFont="1" applyAlignment="1" applyProtection="1">
      <alignment vertical="center"/>
      <protection hidden="1"/>
    </xf>
    <xf numFmtId="0" fontId="24" fillId="0" borderId="0" xfId="0" applyFont="1" applyAlignment="1" applyProtection="1">
      <alignment vertical="top" wrapText="1"/>
      <protection hidden="1"/>
    </xf>
    <xf numFmtId="38" fontId="26" fillId="0" borderId="19" xfId="4" applyFont="1" applyFill="1" applyBorder="1" applyAlignment="1" applyProtection="1">
      <alignment horizontal="right" vertical="top" wrapText="1"/>
      <protection hidden="1"/>
    </xf>
    <xf numFmtId="0" fontId="24" fillId="0" borderId="0" xfId="0" applyFont="1" applyAlignment="1" applyProtection="1">
      <alignment horizontal="left" vertical="top" wrapText="1"/>
      <protection hidden="1"/>
    </xf>
    <xf numFmtId="38" fontId="24" fillId="0" borderId="0" xfId="4" applyFont="1" applyAlignment="1" applyProtection="1">
      <alignment horizontal="left" vertical="center"/>
      <protection hidden="1"/>
    </xf>
    <xf numFmtId="0" fontId="54" fillId="0" borderId="0" xfId="3" applyFont="1" applyAlignment="1" applyProtection="1">
      <alignment horizontal="center" vertical="center"/>
      <protection hidden="1"/>
    </xf>
    <xf numFmtId="0" fontId="24" fillId="0" borderId="19" xfId="3" applyFont="1" applyBorder="1" applyProtection="1">
      <alignment vertical="center"/>
      <protection hidden="1"/>
    </xf>
    <xf numFmtId="49" fontId="54" fillId="0" borderId="0" xfId="3" applyNumberFormat="1" applyFont="1" applyAlignment="1" applyProtection="1">
      <alignment horizontal="center" vertical="center"/>
      <protection locked="0" hidden="1"/>
    </xf>
    <xf numFmtId="0" fontId="1" fillId="0" borderId="0" xfId="3" applyProtection="1">
      <alignment vertical="center"/>
      <protection hidden="1"/>
    </xf>
    <xf numFmtId="0" fontId="13" fillId="0" borderId="0" xfId="0" applyFont="1" applyAlignment="1" applyProtection="1">
      <alignment vertical="center"/>
      <protection hidden="1"/>
    </xf>
    <xf numFmtId="186" fontId="49" fillId="0" borderId="0" xfId="0" applyNumberFormat="1" applyFont="1" applyAlignment="1" applyProtection="1">
      <alignment vertical="center" shrinkToFit="1"/>
      <protection hidden="1"/>
    </xf>
    <xf numFmtId="0" fontId="50" fillId="0" borderId="0" xfId="0" applyFont="1" applyAlignment="1" applyProtection="1">
      <alignment vertical="center" shrinkToFit="1"/>
      <protection hidden="1"/>
    </xf>
    <xf numFmtId="0" fontId="0" fillId="0" borderId="0" xfId="0" applyAlignment="1" applyProtection="1">
      <alignment vertical="center" shrinkToFit="1"/>
      <protection hidden="1"/>
    </xf>
    <xf numFmtId="181" fontId="4" fillId="0" borderId="0" xfId="0" applyNumberFormat="1" applyFont="1" applyAlignment="1" applyProtection="1">
      <alignment vertical="center" shrinkToFit="1"/>
      <protection hidden="1"/>
    </xf>
    <xf numFmtId="0" fontId="10" fillId="0" borderId="0" xfId="0" applyFont="1" applyAlignment="1" applyProtection="1">
      <alignment vertical="center" shrinkToFit="1"/>
      <protection hidden="1"/>
    </xf>
    <xf numFmtId="0" fontId="33" fillId="0" borderId="0" xfId="0" applyFont="1" applyAlignment="1" applyProtection="1">
      <alignment vertical="center" shrinkToFit="1"/>
      <protection hidden="1"/>
    </xf>
    <xf numFmtId="179" fontId="33" fillId="0" borderId="0" xfId="1" applyNumberFormat="1" applyFont="1" applyFill="1" applyBorder="1" applyAlignment="1" applyProtection="1">
      <alignment vertical="center" shrinkToFit="1"/>
      <protection hidden="1"/>
    </xf>
    <xf numFmtId="181" fontId="29" fillId="0" borderId="0" xfId="0" applyNumberFormat="1" applyFont="1" applyAlignment="1" applyProtection="1">
      <alignment vertical="center" shrinkToFit="1"/>
      <protection hidden="1"/>
    </xf>
    <xf numFmtId="0" fontId="55" fillId="0" borderId="0" xfId="0" applyFont="1" applyAlignment="1" applyProtection="1">
      <alignment shrinkToFit="1"/>
      <protection hidden="1"/>
    </xf>
    <xf numFmtId="0" fontId="55" fillId="0" borderId="0" xfId="0" applyFont="1" applyAlignment="1" applyProtection="1">
      <alignment vertical="center" shrinkToFit="1"/>
      <protection hidden="1"/>
    </xf>
    <xf numFmtId="0" fontId="64" fillId="0" borderId="0" xfId="0" applyFont="1" applyAlignment="1" applyProtection="1">
      <alignment vertical="center" shrinkToFit="1"/>
      <protection hidden="1"/>
    </xf>
    <xf numFmtId="0" fontId="64" fillId="0" borderId="0" xfId="0" applyFont="1" applyAlignment="1" applyProtection="1">
      <alignment shrinkToFit="1"/>
      <protection hidden="1"/>
    </xf>
    <xf numFmtId="0" fontId="64" fillId="0" borderId="0" xfId="0" applyFont="1" applyProtection="1">
      <protection hidden="1"/>
    </xf>
    <xf numFmtId="0" fontId="64" fillId="0" borderId="0" xfId="0" applyFont="1" applyAlignment="1" applyProtection="1">
      <alignment vertical="center"/>
      <protection hidden="1"/>
    </xf>
    <xf numFmtId="0" fontId="43" fillId="0" borderId="2" xfId="0" applyFont="1" applyBorder="1" applyAlignment="1" applyProtection="1">
      <alignment horizontal="center" vertical="center" wrapText="1"/>
      <protection locked="0" hidden="1"/>
    </xf>
    <xf numFmtId="0" fontId="13" fillId="0" borderId="0" xfId="0" applyFont="1" applyAlignment="1" applyProtection="1">
      <alignment vertical="center" shrinkToFit="1"/>
      <protection hidden="1"/>
    </xf>
    <xf numFmtId="0" fontId="67" fillId="0" borderId="0" xfId="0" applyFont="1" applyAlignment="1" applyProtection="1">
      <alignment vertical="center"/>
      <protection hidden="1"/>
    </xf>
    <xf numFmtId="0" fontId="67" fillId="0" borderId="0" xfId="0" applyFont="1" applyProtection="1">
      <protection hidden="1"/>
    </xf>
    <xf numFmtId="0" fontId="64" fillId="0" borderId="0" xfId="0" applyFont="1" applyAlignment="1" applyProtection="1">
      <alignment horizontal="left" vertical="center"/>
      <protection hidden="1"/>
    </xf>
    <xf numFmtId="0" fontId="43" fillId="0" borderId="0" xfId="0" applyFont="1" applyAlignment="1" applyProtection="1">
      <alignment vertical="center" wrapText="1"/>
      <protection hidden="1"/>
    </xf>
    <xf numFmtId="0" fontId="43" fillId="0" borderId="0" xfId="0" applyFont="1" applyAlignment="1" applyProtection="1">
      <alignment vertical="center"/>
      <protection hidden="1"/>
    </xf>
    <xf numFmtId="0" fontId="21" fillId="0" borderId="2" xfId="0" applyFont="1" applyBorder="1" applyProtection="1">
      <protection hidden="1"/>
    </xf>
    <xf numFmtId="0" fontId="0" fillId="0" borderId="10" xfId="0" applyBorder="1" applyAlignment="1" applyProtection="1">
      <alignment vertical="center" shrinkToFit="1"/>
      <protection hidden="1"/>
    </xf>
    <xf numFmtId="0" fontId="50" fillId="0" borderId="0" xfId="0" applyFont="1" applyAlignment="1" applyProtection="1">
      <alignment horizontal="center" vertical="center" shrinkToFit="1"/>
      <protection hidden="1"/>
    </xf>
    <xf numFmtId="0" fontId="42" fillId="0" borderId="0" xfId="0" applyFont="1" applyAlignment="1" applyProtection="1">
      <alignment vertical="center"/>
      <protection locked="0" hidden="1"/>
    </xf>
    <xf numFmtId="0" fontId="34" fillId="0" borderId="0" xfId="0" applyFont="1" applyProtection="1">
      <protection hidden="1"/>
    </xf>
    <xf numFmtId="0" fontId="0" fillId="0" borderId="12" xfId="0" applyBorder="1" applyProtection="1">
      <protection hidden="1"/>
    </xf>
    <xf numFmtId="0" fontId="0" fillId="0" borderId="3" xfId="0" applyBorder="1" applyProtection="1">
      <protection hidden="1"/>
    </xf>
    <xf numFmtId="0" fontId="30" fillId="0" borderId="0" xfId="0" applyFont="1" applyAlignment="1" applyProtection="1">
      <alignment vertical="center" wrapText="1"/>
      <protection hidden="1"/>
    </xf>
    <xf numFmtId="0" fontId="6" fillId="0" borderId="0" xfId="0" applyFont="1" applyAlignment="1" applyProtection="1">
      <alignment vertical="center" wrapText="1"/>
      <protection hidden="1"/>
    </xf>
    <xf numFmtId="0" fontId="5" fillId="0" borderId="0" xfId="0" applyFont="1" applyProtection="1">
      <protection hidden="1"/>
    </xf>
    <xf numFmtId="0" fontId="5" fillId="0" borderId="0" xfId="0" applyFont="1" applyAlignment="1" applyProtection="1">
      <alignment vertical="center" shrinkToFit="1"/>
      <protection hidden="1"/>
    </xf>
    <xf numFmtId="0" fontId="5" fillId="0" borderId="0" xfId="0" applyFont="1" applyAlignment="1" applyProtection="1">
      <alignment shrinkToFit="1"/>
      <protection hidden="1"/>
    </xf>
    <xf numFmtId="0" fontId="11" fillId="0" borderId="7" xfId="0" applyFont="1" applyBorder="1" applyProtection="1">
      <protection hidden="1"/>
    </xf>
    <xf numFmtId="0" fontId="5" fillId="0" borderId="7" xfId="0" applyFont="1" applyBorder="1" applyProtection="1">
      <protection hidden="1"/>
    </xf>
    <xf numFmtId="0" fontId="54" fillId="8" borderId="19" xfId="3" applyFont="1" applyFill="1" applyBorder="1" applyAlignment="1" applyProtection="1">
      <alignment horizontal="center" vertical="center"/>
      <protection hidden="1"/>
    </xf>
    <xf numFmtId="49" fontId="24" fillId="0" borderId="19" xfId="3" applyNumberFormat="1" applyFont="1" applyBorder="1" applyProtection="1">
      <alignment vertical="center"/>
      <protection locked="0" hidden="1"/>
    </xf>
    <xf numFmtId="0" fontId="26" fillId="7" borderId="4" xfId="0" applyFont="1" applyFill="1" applyBorder="1" applyAlignment="1" applyProtection="1">
      <alignment horizontal="center" vertical="center"/>
      <protection hidden="1"/>
    </xf>
    <xf numFmtId="38" fontId="26" fillId="7" borderId="50" xfId="4" applyFont="1" applyFill="1" applyBorder="1" applyAlignment="1" applyProtection="1">
      <alignment horizontal="center" vertical="center"/>
      <protection hidden="1"/>
    </xf>
    <xf numFmtId="38" fontId="26" fillId="3" borderId="56" xfId="4" applyFont="1" applyFill="1" applyBorder="1" applyAlignment="1" applyProtection="1">
      <alignment horizontal="center" vertical="center"/>
      <protection hidden="1"/>
    </xf>
    <xf numFmtId="38" fontId="26" fillId="3" borderId="50" xfId="4" applyFont="1" applyFill="1" applyBorder="1" applyAlignment="1" applyProtection="1">
      <alignment horizontal="center" vertical="center"/>
      <protection hidden="1"/>
    </xf>
    <xf numFmtId="38" fontId="26" fillId="0" borderId="14" xfId="4" applyFont="1" applyFill="1" applyBorder="1" applyAlignment="1" applyProtection="1">
      <alignment horizontal="right" vertical="top" wrapText="1"/>
      <protection hidden="1"/>
    </xf>
    <xf numFmtId="38" fontId="26" fillId="3" borderId="8" xfId="1" applyFont="1" applyFill="1" applyBorder="1" applyAlignment="1" applyProtection="1">
      <alignment vertical="center"/>
      <protection hidden="1"/>
    </xf>
    <xf numFmtId="38" fontId="26" fillId="3" borderId="39" xfId="1" applyFont="1" applyFill="1" applyBorder="1" applyAlignment="1" applyProtection="1">
      <alignment vertical="center"/>
      <protection hidden="1"/>
    </xf>
    <xf numFmtId="38" fontId="26" fillId="0" borderId="65" xfId="4" applyFont="1" applyFill="1" applyBorder="1" applyAlignment="1" applyProtection="1">
      <alignment horizontal="right" vertical="top" wrapText="1"/>
      <protection hidden="1"/>
    </xf>
    <xf numFmtId="38" fontId="26" fillId="0" borderId="75" xfId="4" applyFont="1" applyFill="1" applyBorder="1" applyAlignment="1" applyProtection="1">
      <alignment horizontal="right" vertical="top" wrapText="1"/>
      <protection hidden="1"/>
    </xf>
    <xf numFmtId="0" fontId="73" fillId="6" borderId="4" xfId="0" applyFont="1" applyFill="1" applyBorder="1" applyAlignment="1" applyProtection="1">
      <alignment horizontal="center" vertical="center"/>
      <protection hidden="1"/>
    </xf>
    <xf numFmtId="38" fontId="73" fillId="6" borderId="6" xfId="1" applyFont="1" applyFill="1" applyBorder="1" applyAlignment="1" applyProtection="1">
      <alignment vertical="center"/>
      <protection hidden="1"/>
    </xf>
    <xf numFmtId="0" fontId="26" fillId="3" borderId="4" xfId="0" applyFont="1" applyFill="1" applyBorder="1" applyAlignment="1" applyProtection="1">
      <alignment horizontal="center" vertical="top" wrapText="1"/>
      <protection hidden="1"/>
    </xf>
    <xf numFmtId="38" fontId="73" fillId="3" borderId="6" xfId="1" applyFont="1" applyFill="1" applyBorder="1" applyAlignment="1" applyProtection="1">
      <alignment vertical="center"/>
      <protection hidden="1"/>
    </xf>
    <xf numFmtId="0" fontId="26" fillId="0" borderId="45" xfId="0" applyFont="1" applyBorder="1" applyAlignment="1" applyProtection="1">
      <alignment vertical="top" wrapText="1"/>
      <protection hidden="1"/>
    </xf>
    <xf numFmtId="38" fontId="26" fillId="0" borderId="21" xfId="1" applyFont="1" applyBorder="1" applyAlignment="1" applyProtection="1">
      <alignment horizontal="right" vertical="top" wrapText="1"/>
      <protection hidden="1"/>
    </xf>
    <xf numFmtId="0" fontId="26" fillId="0" borderId="43" xfId="0" applyFont="1" applyBorder="1" applyAlignment="1" applyProtection="1">
      <alignment horizontal="left" vertical="top" wrapText="1"/>
      <protection hidden="1"/>
    </xf>
    <xf numFmtId="0" fontId="26" fillId="0" borderId="48" xfId="0" applyFont="1" applyBorder="1" applyAlignment="1" applyProtection="1">
      <alignment vertical="top" wrapText="1"/>
      <protection hidden="1"/>
    </xf>
    <xf numFmtId="38" fontId="26" fillId="0" borderId="23" xfId="1" applyFont="1" applyBorder="1" applyAlignment="1" applyProtection="1">
      <alignment horizontal="right" vertical="top" wrapText="1"/>
      <protection hidden="1"/>
    </xf>
    <xf numFmtId="0" fontId="26" fillId="0" borderId="44" xfId="0" applyFont="1" applyBorder="1" applyAlignment="1" applyProtection="1">
      <alignment horizontal="left" vertical="top" wrapText="1"/>
      <protection hidden="1"/>
    </xf>
    <xf numFmtId="0" fontId="26" fillId="3" borderId="38" xfId="0" applyFont="1" applyFill="1" applyBorder="1" applyAlignment="1" applyProtection="1">
      <alignment horizontal="center" vertical="top" wrapText="1"/>
      <protection hidden="1"/>
    </xf>
    <xf numFmtId="38" fontId="73" fillId="3" borderId="39" xfId="1" applyFont="1" applyFill="1" applyBorder="1" applyAlignment="1" applyProtection="1">
      <alignment vertical="center"/>
      <protection hidden="1"/>
    </xf>
    <xf numFmtId="38" fontId="26" fillId="3" borderId="6" xfId="1" applyFont="1" applyFill="1" applyBorder="1" applyAlignment="1" applyProtection="1">
      <alignment horizontal="right" vertical="top" wrapText="1"/>
      <protection hidden="1"/>
    </xf>
    <xf numFmtId="0" fontId="26" fillId="0" borderId="20" xfId="0" applyFont="1" applyBorder="1" applyAlignment="1" applyProtection="1">
      <alignment vertical="top" wrapText="1"/>
      <protection hidden="1"/>
    </xf>
    <xf numFmtId="0" fontId="26" fillId="0" borderId="22" xfId="0" applyFont="1" applyBorder="1" applyAlignment="1" applyProtection="1">
      <alignment vertical="top" wrapText="1"/>
      <protection hidden="1"/>
    </xf>
    <xf numFmtId="0" fontId="26" fillId="0" borderId="24" xfId="0" applyFont="1" applyBorder="1" applyAlignment="1" applyProtection="1">
      <alignment vertical="top" wrapText="1"/>
      <protection hidden="1"/>
    </xf>
    <xf numFmtId="38" fontId="26" fillId="0" borderId="25" xfId="1" applyFont="1" applyBorder="1" applyAlignment="1" applyProtection="1">
      <alignment horizontal="right" vertical="top" wrapText="1"/>
      <protection hidden="1"/>
    </xf>
    <xf numFmtId="0" fontId="26" fillId="3" borderId="9" xfId="0" applyFont="1" applyFill="1" applyBorder="1" applyAlignment="1" applyProtection="1">
      <alignment horizontal="center" vertical="top" wrapText="1"/>
      <protection hidden="1"/>
    </xf>
    <xf numFmtId="38" fontId="73" fillId="3" borderId="11" xfId="1" applyFont="1" applyFill="1" applyBorder="1" applyAlignment="1" applyProtection="1">
      <alignment vertical="center"/>
      <protection hidden="1"/>
    </xf>
    <xf numFmtId="38" fontId="26" fillId="0" borderId="21" xfId="1" applyFont="1" applyFill="1" applyBorder="1" applyAlignment="1" applyProtection="1">
      <alignment horizontal="right" vertical="top" wrapText="1"/>
      <protection hidden="1"/>
    </xf>
    <xf numFmtId="38" fontId="26" fillId="0" borderId="74" xfId="1" applyFont="1" applyFill="1" applyBorder="1" applyAlignment="1" applyProtection="1">
      <alignment horizontal="right" vertical="top" wrapText="1"/>
      <protection hidden="1"/>
    </xf>
    <xf numFmtId="0" fontId="26" fillId="0" borderId="72" xfId="0" applyFont="1" applyBorder="1" applyAlignment="1" applyProtection="1">
      <alignment vertical="top" wrapText="1"/>
      <protection hidden="1"/>
    </xf>
    <xf numFmtId="38" fontId="26" fillId="0" borderId="11" xfId="1" applyFont="1" applyFill="1" applyBorder="1" applyAlignment="1" applyProtection="1">
      <alignment horizontal="right" vertical="top" wrapText="1"/>
      <protection hidden="1"/>
    </xf>
    <xf numFmtId="0" fontId="26" fillId="0" borderId="41" xfId="0" applyFont="1" applyBorder="1" applyAlignment="1" applyProtection="1">
      <alignment horizontal="left" vertical="top" wrapText="1"/>
      <protection hidden="1"/>
    </xf>
    <xf numFmtId="0" fontId="26" fillId="3" borderId="7" xfId="0" applyFont="1" applyFill="1" applyBorder="1" applyAlignment="1" applyProtection="1">
      <alignment horizontal="center" vertical="top" wrapText="1"/>
      <protection hidden="1"/>
    </xf>
    <xf numFmtId="38" fontId="73" fillId="3" borderId="8" xfId="1" applyFont="1" applyFill="1" applyBorder="1" applyAlignment="1" applyProtection="1">
      <alignment vertical="center"/>
      <protection hidden="1"/>
    </xf>
    <xf numFmtId="0" fontId="26" fillId="0" borderId="51" xfId="0" applyFont="1" applyBorder="1" applyAlignment="1" applyProtection="1">
      <alignment vertical="top" wrapText="1"/>
      <protection hidden="1"/>
    </xf>
    <xf numFmtId="38" fontId="26" fillId="0" borderId="42" xfId="1" applyFont="1" applyBorder="1" applyAlignment="1" applyProtection="1">
      <alignment horizontal="right" vertical="top" wrapText="1"/>
      <protection hidden="1"/>
    </xf>
    <xf numFmtId="0" fontId="26" fillId="0" borderId="7" xfId="0" applyFont="1" applyBorder="1" applyAlignment="1" applyProtection="1">
      <alignment vertical="top" wrapText="1"/>
      <protection hidden="1"/>
    </xf>
    <xf numFmtId="38" fontId="26" fillId="0" borderId="55" xfId="1" applyFont="1" applyFill="1" applyBorder="1" applyAlignment="1" applyProtection="1">
      <alignment horizontal="right" vertical="top" wrapText="1"/>
      <protection hidden="1"/>
    </xf>
    <xf numFmtId="38" fontId="26" fillId="0" borderId="23" xfId="1" applyFont="1" applyFill="1" applyBorder="1" applyAlignment="1" applyProtection="1">
      <alignment horizontal="right" vertical="top" wrapText="1"/>
      <protection hidden="1"/>
    </xf>
    <xf numFmtId="38" fontId="26" fillId="0" borderId="42" xfId="1" applyFont="1" applyFill="1" applyBorder="1" applyAlignment="1" applyProtection="1">
      <alignment horizontal="right" vertical="top" wrapText="1"/>
      <protection hidden="1"/>
    </xf>
    <xf numFmtId="0" fontId="26" fillId="0" borderId="36" xfId="0" applyFont="1" applyBorder="1" applyAlignment="1" applyProtection="1">
      <alignment vertical="top" wrapText="1"/>
      <protection hidden="1"/>
    </xf>
    <xf numFmtId="38" fontId="26" fillId="0" borderId="50" xfId="1" applyFont="1" applyFill="1" applyBorder="1" applyAlignment="1" applyProtection="1">
      <alignment horizontal="right" vertical="top" wrapText="1"/>
      <protection hidden="1"/>
    </xf>
    <xf numFmtId="38" fontId="26" fillId="0" borderId="55" xfId="1" applyFont="1" applyBorder="1" applyAlignment="1" applyProtection="1">
      <alignment horizontal="right" vertical="top" wrapText="1"/>
      <protection hidden="1"/>
    </xf>
    <xf numFmtId="0" fontId="26" fillId="0" borderId="61" xfId="0" applyFont="1" applyBorder="1" applyAlignment="1" applyProtection="1">
      <alignment vertical="top" wrapText="1"/>
      <protection hidden="1"/>
    </xf>
    <xf numFmtId="0" fontId="26" fillId="0" borderId="53" xfId="0" applyFont="1" applyBorder="1" applyAlignment="1" applyProtection="1">
      <alignment vertical="top" wrapText="1"/>
      <protection hidden="1"/>
    </xf>
    <xf numFmtId="38" fontId="26" fillId="0" borderId="25" xfId="1" applyFont="1" applyFill="1" applyBorder="1" applyAlignment="1" applyProtection="1">
      <alignment horizontal="right" vertical="top" wrapText="1"/>
      <protection hidden="1"/>
    </xf>
    <xf numFmtId="38" fontId="26" fillId="0" borderId="50" xfId="1" applyFont="1" applyBorder="1" applyAlignment="1" applyProtection="1">
      <alignment horizontal="right" vertical="top" wrapText="1"/>
      <protection hidden="1"/>
    </xf>
    <xf numFmtId="38" fontId="26" fillId="0" borderId="73" xfId="1" applyFont="1" applyFill="1" applyBorder="1" applyAlignment="1" applyProtection="1">
      <alignment horizontal="right" vertical="top" wrapText="1"/>
      <protection hidden="1"/>
    </xf>
    <xf numFmtId="0" fontId="26" fillId="0" borderId="20" xfId="0" applyFont="1" applyBorder="1" applyAlignment="1" applyProtection="1">
      <alignment horizontal="left" vertical="top" wrapText="1"/>
      <protection hidden="1"/>
    </xf>
    <xf numFmtId="0" fontId="26" fillId="0" borderId="22" xfId="0" applyFont="1" applyBorder="1" applyAlignment="1" applyProtection="1">
      <alignment horizontal="left" vertical="top" wrapText="1"/>
      <protection hidden="1"/>
    </xf>
    <xf numFmtId="0" fontId="26" fillId="0" borderId="72" xfId="0" applyFont="1" applyBorder="1" applyAlignment="1" applyProtection="1">
      <alignment horizontal="left" vertical="top" wrapText="1"/>
      <protection hidden="1"/>
    </xf>
    <xf numFmtId="0" fontId="26" fillId="0" borderId="45" xfId="0" applyFont="1" applyBorder="1" applyAlignment="1" applyProtection="1">
      <alignment horizontal="left" vertical="top" wrapText="1"/>
      <protection hidden="1"/>
    </xf>
    <xf numFmtId="0" fontId="26" fillId="0" borderId="48" xfId="0" applyFont="1" applyBorder="1" applyAlignment="1" applyProtection="1">
      <alignment horizontal="left" vertical="top" wrapText="1"/>
      <protection hidden="1"/>
    </xf>
    <xf numFmtId="0" fontId="26" fillId="0" borderId="53" xfId="0" applyFont="1" applyBorder="1" applyAlignment="1" applyProtection="1">
      <alignment horizontal="left" vertical="top" wrapText="1"/>
      <protection hidden="1"/>
    </xf>
    <xf numFmtId="38" fontId="26" fillId="3" borderId="11" xfId="1" applyFont="1" applyFill="1" applyBorder="1" applyAlignment="1" applyProtection="1">
      <alignment horizontal="right" vertical="top" wrapText="1"/>
      <protection hidden="1"/>
    </xf>
    <xf numFmtId="0" fontId="26" fillId="0" borderId="4" xfId="0" applyFont="1" applyBorder="1" applyAlignment="1" applyProtection="1">
      <alignment vertical="top" wrapText="1"/>
      <protection hidden="1"/>
    </xf>
    <xf numFmtId="38" fontId="26" fillId="0" borderId="37" xfId="1" applyFont="1" applyBorder="1" applyAlignment="1" applyProtection="1">
      <alignment horizontal="right" vertical="top" wrapText="1"/>
      <protection hidden="1"/>
    </xf>
    <xf numFmtId="38" fontId="26" fillId="3" borderId="39" xfId="1" applyFont="1" applyFill="1" applyBorder="1" applyAlignment="1" applyProtection="1">
      <alignment horizontal="right" vertical="top" wrapText="1"/>
      <protection hidden="1"/>
    </xf>
    <xf numFmtId="0" fontId="26" fillId="0" borderId="38" xfId="0" applyFont="1" applyBorder="1" applyAlignment="1" applyProtection="1">
      <alignment vertical="top" wrapText="1"/>
      <protection hidden="1"/>
    </xf>
    <xf numFmtId="0" fontId="26" fillId="0" borderId="46" xfId="0" applyFont="1" applyBorder="1" applyAlignment="1" applyProtection="1">
      <alignment horizontal="left" vertical="top" wrapText="1"/>
      <protection hidden="1"/>
    </xf>
    <xf numFmtId="0" fontId="26" fillId="0" borderId="52" xfId="0" applyFont="1" applyBorder="1" applyAlignment="1" applyProtection="1">
      <alignment vertical="center"/>
      <protection hidden="1"/>
    </xf>
    <xf numFmtId="38" fontId="26" fillId="0" borderId="76" xfId="1" applyFont="1" applyFill="1" applyBorder="1" applyAlignment="1" applyProtection="1">
      <alignment vertical="center"/>
      <protection hidden="1"/>
    </xf>
    <xf numFmtId="0" fontId="26" fillId="0" borderId="52" xfId="0" applyFont="1" applyBorder="1" applyAlignment="1" applyProtection="1">
      <alignment vertical="top" wrapText="1"/>
      <protection hidden="1"/>
    </xf>
    <xf numFmtId="0" fontId="0" fillId="0" borderId="5" xfId="0" applyBorder="1" applyAlignment="1" applyProtection="1">
      <alignment vertical="center" shrinkToFit="1"/>
      <protection hidden="1"/>
    </xf>
    <xf numFmtId="0" fontId="10" fillId="0" borderId="4"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0" borderId="8" xfId="0" applyFont="1" applyBorder="1" applyAlignment="1" applyProtection="1">
      <alignment horizontal="center" vertical="center"/>
      <protection hidden="1"/>
    </xf>
    <xf numFmtId="176" fontId="2" fillId="0" borderId="0" xfId="0" applyNumberFormat="1" applyFont="1" applyAlignment="1" applyProtection="1">
      <alignment horizontal="center"/>
      <protection hidden="1"/>
    </xf>
    <xf numFmtId="0" fontId="19" fillId="0" borderId="0" xfId="0" applyFont="1" applyAlignment="1" applyProtection="1">
      <alignment horizontal="center"/>
      <protection hidden="1"/>
    </xf>
    <xf numFmtId="0" fontId="68" fillId="0" borderId="0" xfId="0" applyFont="1" applyAlignment="1" applyProtection="1">
      <alignment horizontal="center" vertical="center"/>
      <protection hidden="1"/>
    </xf>
    <xf numFmtId="177" fontId="69" fillId="0" borderId="0" xfId="0" applyNumberFormat="1" applyFont="1" applyAlignment="1" applyProtection="1">
      <alignment horizontal="center" vertical="center" shrinkToFit="1"/>
      <protection locked="0" hidden="1"/>
    </xf>
    <xf numFmtId="185" fontId="44" fillId="2" borderId="0" xfId="0" applyNumberFormat="1" applyFont="1" applyFill="1" applyAlignment="1" applyProtection="1">
      <alignment horizontal="right" vertical="center" shrinkToFit="1"/>
      <protection hidden="1"/>
    </xf>
    <xf numFmtId="0" fontId="64" fillId="0" borderId="0" xfId="0" applyFont="1" applyAlignment="1" applyProtection="1">
      <alignment horizontal="left" vertical="center" wrapText="1" shrinkToFit="1"/>
      <protection hidden="1"/>
    </xf>
    <xf numFmtId="0" fontId="64" fillId="0" borderId="0" xfId="0" applyFont="1" applyAlignment="1" applyProtection="1">
      <alignment horizontal="right" vertical="center"/>
      <protection hidden="1"/>
    </xf>
    <xf numFmtId="0" fontId="64" fillId="0" borderId="0" xfId="0" applyFont="1" applyAlignment="1" applyProtection="1">
      <alignment horizontal="left" vertical="center"/>
      <protection locked="0" hidden="1"/>
    </xf>
    <xf numFmtId="0" fontId="64" fillId="0" borderId="0" xfId="0" applyFont="1" applyAlignment="1" applyProtection="1">
      <alignment horizontal="distributed" vertical="center"/>
      <protection hidden="1"/>
    </xf>
    <xf numFmtId="0" fontId="64" fillId="0" borderId="2" xfId="0" applyFont="1" applyBorder="1" applyAlignment="1" applyProtection="1">
      <alignment horizontal="distributed" vertical="center"/>
      <protection hidden="1"/>
    </xf>
    <xf numFmtId="0" fontId="64" fillId="0" borderId="0" xfId="0" applyFont="1" applyAlignment="1" applyProtection="1">
      <alignment horizontal="left" vertical="center" shrinkToFit="1"/>
      <protection locked="0" hidden="1"/>
    </xf>
    <xf numFmtId="0" fontId="64" fillId="0" borderId="2" xfId="0" applyFont="1" applyBorder="1" applyAlignment="1" applyProtection="1">
      <alignment horizontal="left" vertical="center" shrinkToFit="1"/>
      <protection locked="0" hidden="1"/>
    </xf>
    <xf numFmtId="0" fontId="65" fillId="0" borderId="0" xfId="0" applyFont="1" applyAlignment="1" applyProtection="1">
      <alignment horizontal="center" vertical="center" wrapText="1"/>
      <protection hidden="1"/>
    </xf>
    <xf numFmtId="0" fontId="65" fillId="0" borderId="0" xfId="0" applyFont="1" applyAlignment="1" applyProtection="1">
      <alignment horizontal="center" vertical="center"/>
      <protection hidden="1"/>
    </xf>
    <xf numFmtId="0" fontId="64" fillId="0" borderId="15" xfId="0" applyFont="1" applyBorder="1" applyAlignment="1" applyProtection="1">
      <alignment horizontal="distributed" vertical="center"/>
      <protection hidden="1"/>
    </xf>
    <xf numFmtId="0" fontId="64" fillId="0" borderId="15" xfId="0" applyFont="1" applyBorder="1" applyAlignment="1" applyProtection="1">
      <alignment horizontal="left" vertical="center"/>
      <protection locked="0" hidden="1"/>
    </xf>
    <xf numFmtId="0" fontId="64" fillId="0" borderId="2" xfId="0" applyFont="1" applyBorder="1" applyAlignment="1" applyProtection="1">
      <alignment horizontal="left" vertical="center"/>
      <protection locked="0" hidden="1"/>
    </xf>
    <xf numFmtId="0" fontId="8" fillId="0" borderId="0" xfId="0" applyFont="1" applyAlignment="1" applyProtection="1">
      <alignment horizontal="center" vertical="center" shrinkToFit="1"/>
      <protection hidden="1"/>
    </xf>
    <xf numFmtId="0" fontId="8" fillId="0" borderId="0" xfId="0" applyFont="1" applyAlignment="1" applyProtection="1">
      <alignment horizontal="left" vertical="center" shrinkToFit="1"/>
      <protection hidden="1"/>
    </xf>
    <xf numFmtId="0" fontId="8" fillId="0" borderId="8" xfId="0" applyFont="1" applyBorder="1" applyAlignment="1" applyProtection="1">
      <alignment horizontal="left" vertical="center" shrinkToFit="1"/>
      <protection hidden="1"/>
    </xf>
    <xf numFmtId="0" fontId="5" fillId="0" borderId="7" xfId="0" applyFont="1" applyBorder="1" applyAlignment="1" applyProtection="1">
      <alignment horizontal="left"/>
      <protection hidden="1"/>
    </xf>
    <xf numFmtId="0" fontId="5" fillId="0" borderId="0" xfId="0" applyFont="1" applyAlignment="1" applyProtection="1">
      <alignment horizontal="left"/>
      <protection hidden="1"/>
    </xf>
    <xf numFmtId="0" fontId="5" fillId="0" borderId="0" xfId="0" applyFont="1" applyAlignment="1" applyProtection="1">
      <alignment vertical="center" shrinkToFit="1"/>
      <protection hidden="1"/>
    </xf>
    <xf numFmtId="0" fontId="9" fillId="0" borderId="0" xfId="0" applyFont="1" applyAlignment="1" applyProtection="1">
      <alignment horizontal="left" vertical="center" wrapText="1" shrinkToFit="1"/>
      <protection locked="0" hidden="1"/>
    </xf>
    <xf numFmtId="0" fontId="9" fillId="0" borderId="2" xfId="0" applyFont="1" applyBorder="1" applyAlignment="1" applyProtection="1">
      <alignment horizontal="left" vertical="center" wrapText="1" shrinkToFit="1"/>
      <protection locked="0" hidden="1"/>
    </xf>
    <xf numFmtId="0" fontId="52" fillId="0" borderId="0" xfId="0" applyFont="1" applyAlignment="1" applyProtection="1">
      <alignment horizontal="center" vertical="center"/>
      <protection locked="0" hidden="1"/>
    </xf>
    <xf numFmtId="0" fontId="52" fillId="0" borderId="2" xfId="0" applyFont="1" applyBorder="1" applyAlignment="1" applyProtection="1">
      <alignment horizontal="center" vertical="center"/>
      <protection locked="0" hidden="1"/>
    </xf>
    <xf numFmtId="0" fontId="77" fillId="0" borderId="15" xfId="0" applyFont="1" applyBorder="1" applyAlignment="1" applyProtection="1">
      <alignment horizontal="left" vertical="center" wrapText="1" shrinkToFit="1"/>
      <protection locked="0" hidden="1"/>
    </xf>
    <xf numFmtId="0" fontId="77" fillId="0" borderId="2" xfId="0" applyFont="1" applyBorder="1" applyAlignment="1" applyProtection="1">
      <alignment horizontal="left" vertical="center" wrapText="1" shrinkToFit="1"/>
      <protection locked="0" hidden="1"/>
    </xf>
    <xf numFmtId="0" fontId="71" fillId="0" borderId="0" xfId="0" applyFont="1" applyAlignment="1" applyProtection="1">
      <alignment horizontal="center" vertical="center" shrinkToFit="1"/>
      <protection locked="0" hidden="1"/>
    </xf>
    <xf numFmtId="0" fontId="5" fillId="0" borderId="7"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40" fillId="0" borderId="21" xfId="0" applyFont="1" applyBorder="1" applyAlignment="1" applyProtection="1">
      <alignment horizontal="center" vertical="center"/>
      <protection hidden="1"/>
    </xf>
    <xf numFmtId="0" fontId="40" fillId="0" borderId="55" xfId="0" applyFont="1" applyBorder="1" applyAlignment="1" applyProtection="1">
      <alignment horizontal="center" vertical="center"/>
      <protection hidden="1"/>
    </xf>
    <xf numFmtId="0" fontId="66" fillId="0" borderId="0" xfId="0" applyFont="1" applyAlignment="1" applyProtection="1">
      <alignment horizontal="center" vertical="center" wrapText="1"/>
      <protection hidden="1"/>
    </xf>
    <xf numFmtId="0" fontId="66" fillId="0" borderId="2" xfId="0" applyFont="1" applyBorder="1" applyAlignment="1" applyProtection="1">
      <alignment horizontal="center" vertical="center" wrapText="1"/>
      <protection hidden="1"/>
    </xf>
    <xf numFmtId="186" fontId="49" fillId="0" borderId="0" xfId="0" applyNumberFormat="1" applyFont="1" applyAlignment="1" applyProtection="1">
      <alignment horizontal="center" vertical="center" shrinkToFit="1"/>
      <protection hidden="1"/>
    </xf>
    <xf numFmtId="0" fontId="0" fillId="0" borderId="0" xfId="0" applyAlignment="1" applyProtection="1">
      <alignment horizontal="center"/>
      <protection hidden="1"/>
    </xf>
    <xf numFmtId="0" fontId="0" fillId="0" borderId="14" xfId="0" applyBorder="1" applyAlignment="1" applyProtection="1">
      <alignment horizontal="center" vertical="center" shrinkToFit="1"/>
      <protection hidden="1"/>
    </xf>
    <xf numFmtId="0" fontId="36" fillId="3" borderId="40" xfId="0" applyFont="1" applyFill="1" applyBorder="1" applyAlignment="1" applyProtection="1">
      <alignment horizontal="center" vertical="center"/>
      <protection hidden="1"/>
    </xf>
    <xf numFmtId="0" fontId="36" fillId="3" borderId="47" xfId="0" applyFont="1" applyFill="1" applyBorder="1" applyAlignment="1" applyProtection="1">
      <alignment horizontal="center" vertical="center"/>
      <protection hidden="1"/>
    </xf>
    <xf numFmtId="0" fontId="38" fillId="3" borderId="64" xfId="0" applyFont="1" applyFill="1" applyBorder="1" applyAlignment="1" applyProtection="1">
      <alignment horizontal="center" vertical="center" wrapText="1"/>
      <protection hidden="1"/>
    </xf>
    <xf numFmtId="0" fontId="38" fillId="3" borderId="1" xfId="0" applyFont="1" applyFill="1" applyBorder="1" applyAlignment="1" applyProtection="1">
      <alignment horizontal="center" vertical="center" wrapText="1"/>
      <protection hidden="1"/>
    </xf>
    <xf numFmtId="0" fontId="39" fillId="3" borderId="65" xfId="0" applyFont="1" applyFill="1" applyBorder="1" applyAlignment="1" applyProtection="1">
      <alignment horizontal="center" vertical="center" wrapText="1"/>
      <protection hidden="1"/>
    </xf>
    <xf numFmtId="0" fontId="39" fillId="3" borderId="18" xfId="0" applyFont="1" applyFill="1" applyBorder="1" applyAlignment="1" applyProtection="1">
      <alignment horizontal="center" vertical="center" wrapText="1"/>
      <protection hidden="1"/>
    </xf>
    <xf numFmtId="38" fontId="39" fillId="3" borderId="65" xfId="4" applyFont="1" applyFill="1" applyBorder="1" applyAlignment="1" applyProtection="1">
      <alignment horizontal="center" vertical="center" wrapText="1"/>
      <protection hidden="1"/>
    </xf>
    <xf numFmtId="38" fontId="39" fillId="3" borderId="18" xfId="4" applyFont="1" applyFill="1" applyBorder="1" applyAlignment="1" applyProtection="1">
      <alignment horizontal="center" vertical="center" wrapText="1"/>
      <protection hidden="1"/>
    </xf>
    <xf numFmtId="181" fontId="41" fillId="6" borderId="68" xfId="0" applyNumberFormat="1" applyFont="1" applyFill="1" applyBorder="1" applyAlignment="1" applyProtection="1">
      <alignment horizontal="center" vertical="center" shrinkToFit="1"/>
      <protection hidden="1"/>
    </xf>
    <xf numFmtId="181" fontId="41" fillId="6" borderId="18" xfId="0" applyNumberFormat="1" applyFont="1" applyFill="1" applyBorder="1" applyAlignment="1" applyProtection="1">
      <alignment horizontal="center" vertical="center" shrinkToFit="1"/>
      <protection hidden="1"/>
    </xf>
    <xf numFmtId="181" fontId="41" fillId="6" borderId="19" xfId="0" applyNumberFormat="1" applyFont="1" applyFill="1" applyBorder="1" applyAlignment="1" applyProtection="1">
      <alignment horizontal="center" vertical="center" shrinkToFit="1"/>
      <protection hidden="1"/>
    </xf>
    <xf numFmtId="181" fontId="11" fillId="0" borderId="17" xfId="0" applyNumberFormat="1" applyFont="1" applyBorder="1" applyAlignment="1" applyProtection="1">
      <alignment horizontal="center" vertical="center" shrinkToFit="1"/>
      <protection hidden="1"/>
    </xf>
    <xf numFmtId="181" fontId="11" fillId="0" borderId="15" xfId="0" applyNumberFormat="1" applyFont="1" applyBorder="1" applyAlignment="1" applyProtection="1">
      <alignment horizontal="center" vertical="center" shrinkToFit="1"/>
      <protection hidden="1"/>
    </xf>
    <xf numFmtId="181" fontId="11" fillId="0" borderId="16" xfId="0" applyNumberFormat="1" applyFont="1" applyBorder="1" applyAlignment="1" applyProtection="1">
      <alignment horizontal="center" vertical="center" shrinkToFit="1"/>
      <protection hidden="1"/>
    </xf>
    <xf numFmtId="181" fontId="11" fillId="0" borderId="13" xfId="0" applyNumberFormat="1" applyFont="1" applyBorder="1" applyAlignment="1" applyProtection="1">
      <alignment horizontal="center" vertical="center" shrinkToFit="1"/>
      <protection hidden="1"/>
    </xf>
    <xf numFmtId="181" fontId="11" fillId="0" borderId="0" xfId="0" applyNumberFormat="1" applyFont="1" applyAlignment="1" applyProtection="1">
      <alignment horizontal="center" vertical="center" shrinkToFit="1"/>
      <protection hidden="1"/>
    </xf>
    <xf numFmtId="181" fontId="11" fillId="0" borderId="1" xfId="0" applyNumberFormat="1" applyFont="1" applyBorder="1" applyAlignment="1" applyProtection="1">
      <alignment horizontal="center" vertical="center" shrinkToFit="1"/>
      <protection hidden="1"/>
    </xf>
    <xf numFmtId="181" fontId="11" fillId="0" borderId="12" xfId="0" applyNumberFormat="1" applyFont="1" applyBorder="1" applyAlignment="1" applyProtection="1">
      <alignment horizontal="center" vertical="center" shrinkToFit="1"/>
      <protection hidden="1"/>
    </xf>
    <xf numFmtId="181" fontId="11" fillId="0" borderId="2" xfId="0" applyNumberFormat="1" applyFont="1" applyBorder="1" applyAlignment="1" applyProtection="1">
      <alignment horizontal="center" vertical="center" shrinkToFit="1"/>
      <protection hidden="1"/>
    </xf>
    <xf numFmtId="181" fontId="11" fillId="0" borderId="3" xfId="0" applyNumberFormat="1" applyFont="1" applyBorder="1" applyAlignment="1" applyProtection="1">
      <alignment horizontal="center" vertical="center" shrinkToFit="1"/>
      <protection hidden="1"/>
    </xf>
    <xf numFmtId="188" fontId="72" fillId="0" borderId="17" xfId="0" applyNumberFormat="1" applyFont="1" applyBorder="1" applyAlignment="1" applyProtection="1">
      <alignment horizontal="center" vertical="center" shrinkToFit="1"/>
      <protection hidden="1"/>
    </xf>
    <xf numFmtId="188" fontId="72" fillId="0" borderId="15" xfId="0" applyNumberFormat="1" applyFont="1" applyBorder="1" applyAlignment="1" applyProtection="1">
      <alignment horizontal="center" vertical="center" shrinkToFit="1"/>
      <protection hidden="1"/>
    </xf>
    <xf numFmtId="188" fontId="72" fillId="0" borderId="16" xfId="0" applyNumberFormat="1" applyFont="1" applyBorder="1" applyAlignment="1" applyProtection="1">
      <alignment horizontal="center" vertical="center" shrinkToFit="1"/>
      <protection hidden="1"/>
    </xf>
    <xf numFmtId="188" fontId="72" fillId="0" borderId="13" xfId="0" applyNumberFormat="1" applyFont="1" applyBorder="1" applyAlignment="1" applyProtection="1">
      <alignment horizontal="center" vertical="center" shrinkToFit="1"/>
      <protection hidden="1"/>
    </xf>
    <xf numFmtId="188" fontId="72" fillId="0" borderId="0" xfId="0" applyNumberFormat="1" applyFont="1" applyAlignment="1" applyProtection="1">
      <alignment horizontal="center" vertical="center" shrinkToFit="1"/>
      <protection hidden="1"/>
    </xf>
    <xf numFmtId="188" fontId="72" fillId="0" borderId="1" xfId="0" applyNumberFormat="1" applyFont="1" applyBorder="1" applyAlignment="1" applyProtection="1">
      <alignment horizontal="center" vertical="center" shrinkToFit="1"/>
      <protection hidden="1"/>
    </xf>
    <xf numFmtId="188" fontId="72" fillId="0" borderId="12" xfId="0" applyNumberFormat="1" applyFont="1" applyBorder="1" applyAlignment="1" applyProtection="1">
      <alignment horizontal="center" vertical="center" shrinkToFit="1"/>
      <protection hidden="1"/>
    </xf>
    <xf numFmtId="188" fontId="72" fillId="0" borderId="2" xfId="0" applyNumberFormat="1" applyFont="1" applyBorder="1" applyAlignment="1" applyProtection="1">
      <alignment horizontal="center" vertical="center" shrinkToFit="1"/>
      <protection hidden="1"/>
    </xf>
    <xf numFmtId="188" fontId="72" fillId="0" borderId="3" xfId="0" applyNumberFormat="1" applyFont="1" applyBorder="1" applyAlignment="1" applyProtection="1">
      <alignment horizontal="center" vertical="center" shrinkToFit="1"/>
      <protection hidden="1"/>
    </xf>
    <xf numFmtId="181" fontId="41" fillId="6" borderId="14" xfId="0" applyNumberFormat="1" applyFont="1" applyFill="1" applyBorder="1" applyAlignment="1" applyProtection="1">
      <alignment horizontal="center" vertical="center" shrinkToFit="1"/>
      <protection hidden="1"/>
    </xf>
    <xf numFmtId="0" fontId="32" fillId="0" borderId="47" xfId="0" applyFont="1" applyBorder="1" applyAlignment="1" applyProtection="1">
      <alignment horizontal="center" vertical="center" shrinkToFit="1"/>
      <protection hidden="1"/>
    </xf>
    <xf numFmtId="0" fontId="32" fillId="0" borderId="41" xfId="0" applyFont="1" applyBorder="1" applyAlignment="1" applyProtection="1">
      <alignment horizontal="center" vertical="center" shrinkToFit="1"/>
      <protection hidden="1"/>
    </xf>
    <xf numFmtId="180" fontId="41" fillId="6" borderId="54" xfId="0" applyNumberFormat="1" applyFont="1" applyFill="1" applyBorder="1" applyAlignment="1" applyProtection="1">
      <alignment horizontal="center" vertical="center" shrinkToFit="1"/>
      <protection hidden="1"/>
    </xf>
    <xf numFmtId="180" fontId="41" fillId="6" borderId="61" xfId="0" applyNumberFormat="1" applyFont="1" applyFill="1" applyBorder="1" applyAlignment="1" applyProtection="1">
      <alignment horizontal="center" vertical="center" shrinkToFit="1"/>
      <protection hidden="1"/>
    </xf>
    <xf numFmtId="180" fontId="41" fillId="6" borderId="52" xfId="0" applyNumberFormat="1" applyFont="1" applyFill="1" applyBorder="1" applyAlignment="1" applyProtection="1">
      <alignment horizontal="center" vertical="center" shrinkToFit="1"/>
      <protection hidden="1"/>
    </xf>
    <xf numFmtId="180" fontId="41" fillId="6" borderId="68" xfId="0" applyNumberFormat="1" applyFont="1" applyFill="1" applyBorder="1" applyAlignment="1" applyProtection="1">
      <alignment horizontal="center" vertical="center" shrinkToFit="1"/>
      <protection hidden="1"/>
    </xf>
    <xf numFmtId="180" fontId="41" fillId="6" borderId="18" xfId="0" applyNumberFormat="1" applyFont="1" applyFill="1" applyBorder="1" applyAlignment="1" applyProtection="1">
      <alignment horizontal="center" vertical="center" shrinkToFit="1"/>
      <protection hidden="1"/>
    </xf>
    <xf numFmtId="180" fontId="41" fillId="6" borderId="19" xfId="0" applyNumberFormat="1" applyFont="1" applyFill="1" applyBorder="1" applyAlignment="1" applyProtection="1">
      <alignment horizontal="center" vertical="center" shrinkToFit="1"/>
      <protection hidden="1"/>
    </xf>
    <xf numFmtId="0" fontId="3" fillId="0" borderId="0" xfId="0" applyFont="1" applyAlignment="1" applyProtection="1">
      <alignment horizontal="center" vertical="center"/>
      <protection hidden="1"/>
    </xf>
    <xf numFmtId="0" fontId="32" fillId="0" borderId="49" xfId="0" applyFont="1" applyBorder="1" applyAlignment="1" applyProtection="1">
      <alignment horizontal="center" vertical="center" shrinkToFit="1"/>
      <protection hidden="1"/>
    </xf>
    <xf numFmtId="180" fontId="41" fillId="6" borderId="63" xfId="0" applyNumberFormat="1" applyFont="1" applyFill="1" applyBorder="1" applyAlignment="1" applyProtection="1">
      <alignment horizontal="center" vertical="center" shrinkToFit="1"/>
      <protection hidden="1"/>
    </xf>
    <xf numFmtId="180" fontId="41" fillId="6" borderId="14" xfId="0" applyNumberFormat="1" applyFont="1" applyFill="1" applyBorder="1" applyAlignment="1" applyProtection="1">
      <alignment horizontal="center" vertical="center" shrinkToFit="1"/>
      <protection hidden="1"/>
    </xf>
    <xf numFmtId="0" fontId="34" fillId="0" borderId="17" xfId="0" applyFont="1" applyBorder="1" applyAlignment="1" applyProtection="1">
      <alignment horizontal="center" vertical="center"/>
      <protection hidden="1"/>
    </xf>
    <xf numFmtId="0" fontId="34" fillId="0" borderId="15" xfId="0" applyFont="1" applyBorder="1" applyAlignment="1" applyProtection="1">
      <alignment horizontal="center" vertical="center"/>
      <protection hidden="1"/>
    </xf>
    <xf numFmtId="0" fontId="34" fillId="0" borderId="16" xfId="0" applyFont="1" applyBorder="1" applyAlignment="1" applyProtection="1">
      <alignment horizontal="center" vertical="center"/>
      <protection hidden="1"/>
    </xf>
    <xf numFmtId="0" fontId="34" fillId="0" borderId="12" xfId="0" applyFont="1" applyBorder="1" applyAlignment="1" applyProtection="1">
      <alignment horizontal="center" vertical="center"/>
      <protection hidden="1"/>
    </xf>
    <xf numFmtId="0" fontId="34" fillId="0" borderId="2" xfId="0" applyFont="1" applyBorder="1" applyAlignment="1" applyProtection="1">
      <alignment horizontal="center" vertical="center"/>
      <protection hidden="1"/>
    </xf>
    <xf numFmtId="0" fontId="34" fillId="0" borderId="3" xfId="0" applyFont="1" applyBorder="1" applyAlignment="1" applyProtection="1">
      <alignment horizontal="center" vertical="center"/>
      <protection hidden="1"/>
    </xf>
    <xf numFmtId="0" fontId="13" fillId="0" borderId="17" xfId="0" applyFont="1" applyBorder="1" applyAlignment="1" applyProtection="1">
      <alignment horizontal="left" vertical="center" wrapText="1"/>
      <protection hidden="1"/>
    </xf>
    <xf numFmtId="0" fontId="13" fillId="0" borderId="15" xfId="0" applyFont="1" applyBorder="1" applyAlignment="1" applyProtection="1">
      <alignment horizontal="left" vertical="center" wrapText="1"/>
      <protection hidden="1"/>
    </xf>
    <xf numFmtId="0" fontId="13" fillId="0" borderId="16" xfId="0" applyFont="1" applyBorder="1" applyAlignment="1" applyProtection="1">
      <alignment horizontal="left" vertical="center" wrapText="1"/>
      <protection hidden="1"/>
    </xf>
    <xf numFmtId="0" fontId="13" fillId="0" borderId="12" xfId="0" applyFont="1" applyBorder="1" applyAlignment="1" applyProtection="1">
      <alignment horizontal="left" vertical="center" wrapText="1"/>
      <protection hidden="1"/>
    </xf>
    <xf numFmtId="0" fontId="13" fillId="0" borderId="2" xfId="0" applyFont="1" applyBorder="1" applyAlignment="1" applyProtection="1">
      <alignment horizontal="left" vertical="center" wrapText="1"/>
      <protection hidden="1"/>
    </xf>
    <xf numFmtId="0" fontId="13" fillId="0" borderId="3" xfId="0" applyFont="1" applyBorder="1" applyAlignment="1" applyProtection="1">
      <alignment horizontal="left" vertical="center" wrapText="1"/>
      <protection hidden="1"/>
    </xf>
    <xf numFmtId="0" fontId="0" fillId="0" borderId="17"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0" fillId="0" borderId="16" xfId="0" applyBorder="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xf numFmtId="0" fontId="0" fillId="0" borderId="3" xfId="0" applyBorder="1" applyAlignment="1" applyProtection="1">
      <alignment horizontal="center" vertical="center"/>
      <protection locked="0" hidden="1"/>
    </xf>
    <xf numFmtId="0" fontId="0" fillId="0" borderId="17"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17" xfId="0" applyBorder="1" applyAlignment="1" applyProtection="1">
      <alignment horizontal="center" vertical="center" wrapText="1"/>
      <protection hidden="1"/>
    </xf>
    <xf numFmtId="0" fontId="0" fillId="0" borderId="15" xfId="0"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0" fillId="0" borderId="13"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15" xfId="0" applyBorder="1" applyAlignment="1" applyProtection="1">
      <alignment horizontal="right" vertical="center" wrapText="1"/>
      <protection hidden="1"/>
    </xf>
    <xf numFmtId="0" fontId="19" fillId="0" borderId="0" xfId="0" applyFont="1" applyAlignment="1" applyProtection="1">
      <alignment horizontal="left"/>
      <protection hidden="1"/>
    </xf>
    <xf numFmtId="0" fontId="19" fillId="0" borderId="2" xfId="0" applyFont="1" applyBorder="1" applyAlignment="1" applyProtection="1">
      <alignment horizontal="left"/>
      <protection hidden="1"/>
    </xf>
    <xf numFmtId="0" fontId="21" fillId="0" borderId="0" xfId="0" applyFont="1" applyAlignment="1" applyProtection="1">
      <alignment horizontal="center"/>
      <protection locked="0" hidden="1"/>
    </xf>
    <xf numFmtId="0" fontId="21" fillId="0" borderId="2" xfId="0" applyFont="1" applyBorder="1" applyAlignment="1" applyProtection="1">
      <alignment horizontal="center"/>
      <protection locked="0" hidden="1"/>
    </xf>
    <xf numFmtId="0" fontId="19" fillId="0" borderId="2" xfId="0" applyFont="1" applyBorder="1" applyAlignment="1" applyProtection="1">
      <alignment horizontal="center"/>
      <protection hidden="1"/>
    </xf>
    <xf numFmtId="0" fontId="13" fillId="0" borderId="14" xfId="0" applyFont="1" applyBorder="1" applyAlignment="1" applyProtection="1">
      <alignment horizontal="center" vertical="top"/>
      <protection locked="0" hidden="1"/>
    </xf>
    <xf numFmtId="0" fontId="13" fillId="0" borderId="0" xfId="0" applyFont="1" applyAlignment="1" applyProtection="1">
      <alignment horizontal="center" vertical="top"/>
      <protection locked="0" hidden="1"/>
    </xf>
    <xf numFmtId="0" fontId="43" fillId="0" borderId="14" xfId="0" applyFont="1" applyBorder="1" applyAlignment="1" applyProtection="1">
      <alignment horizontal="distributed" vertical="center" wrapText="1" justifyLastLine="1"/>
      <protection hidden="1"/>
    </xf>
    <xf numFmtId="0" fontId="43" fillId="0" borderId="14" xfId="0" applyFont="1" applyBorder="1" applyAlignment="1" applyProtection="1">
      <alignment horizontal="center" vertical="center"/>
      <protection hidden="1"/>
    </xf>
    <xf numFmtId="0" fontId="13" fillId="0" borderId="62" xfId="0" applyFont="1" applyBorder="1" applyAlignment="1" applyProtection="1">
      <alignment horizontal="center" vertical="center" shrinkToFit="1"/>
      <protection hidden="1"/>
    </xf>
    <xf numFmtId="0" fontId="13" fillId="0" borderId="67" xfId="0" applyFont="1" applyBorder="1" applyAlignment="1" applyProtection="1">
      <alignment horizontal="center" vertical="center" shrinkToFit="1"/>
      <protection hidden="1"/>
    </xf>
    <xf numFmtId="0" fontId="13" fillId="0" borderId="63" xfId="0" applyFont="1" applyBorder="1" applyAlignment="1" applyProtection="1">
      <alignment horizontal="center" vertical="center" shrinkToFit="1"/>
      <protection hidden="1"/>
    </xf>
    <xf numFmtId="0" fontId="55" fillId="0" borderId="0" xfId="0" applyFont="1" applyAlignment="1" applyProtection="1">
      <alignment horizontal="center" shrinkToFit="1"/>
      <protection hidden="1"/>
    </xf>
    <xf numFmtId="0" fontId="34" fillId="0" borderId="14" xfId="0" applyFont="1" applyBorder="1" applyAlignment="1" applyProtection="1">
      <alignment horizontal="center" vertical="center" wrapText="1" shrinkToFit="1"/>
      <protection locked="0" hidden="1"/>
    </xf>
    <xf numFmtId="0" fontId="34" fillId="0" borderId="14" xfId="0" applyFont="1" applyBorder="1" applyAlignment="1" applyProtection="1">
      <alignment horizontal="center" vertical="center" wrapText="1"/>
      <protection locked="0" hidden="1"/>
    </xf>
    <xf numFmtId="0" fontId="34" fillId="0" borderId="0" xfId="0" applyFont="1" applyAlignment="1" applyProtection="1">
      <alignment horizontal="center" vertical="center" wrapText="1"/>
      <protection locked="0" hidden="1"/>
    </xf>
    <xf numFmtId="181" fontId="11" fillId="0" borderId="14" xfId="0" applyNumberFormat="1" applyFont="1" applyBorder="1" applyAlignment="1" applyProtection="1">
      <alignment horizontal="center" vertical="center" shrinkToFit="1"/>
      <protection hidden="1"/>
    </xf>
    <xf numFmtId="181" fontId="11" fillId="0" borderId="14" xfId="0" applyNumberFormat="1" applyFont="1" applyBorder="1" applyAlignment="1" applyProtection="1">
      <alignment horizontal="center" vertical="center" shrinkToFit="1"/>
      <protection locked="0" hidden="1"/>
    </xf>
    <xf numFmtId="0" fontId="34" fillId="0" borderId="14" xfId="0" applyFont="1" applyBorder="1" applyAlignment="1" applyProtection="1">
      <alignment horizontal="center" vertical="center"/>
      <protection hidden="1"/>
    </xf>
    <xf numFmtId="38" fontId="31" fillId="0" borderId="13" xfId="0" applyNumberFormat="1" applyFont="1" applyBorder="1" applyAlignment="1" applyProtection="1">
      <alignment horizontal="center" vertical="center" shrinkToFit="1"/>
      <protection hidden="1"/>
    </xf>
    <xf numFmtId="38" fontId="31" fillId="0" borderId="0" xfId="0" applyNumberFormat="1" applyFont="1" applyAlignment="1" applyProtection="1">
      <alignment horizontal="center" vertical="center" shrinkToFit="1"/>
      <protection hidden="1"/>
    </xf>
    <xf numFmtId="38" fontId="31" fillId="0" borderId="1" xfId="0" applyNumberFormat="1" applyFont="1" applyBorder="1" applyAlignment="1" applyProtection="1">
      <alignment horizontal="center" vertical="center" shrinkToFit="1"/>
      <protection hidden="1"/>
    </xf>
    <xf numFmtId="6" fontId="70" fillId="0" borderId="17" xfId="2" applyFont="1" applyBorder="1" applyAlignment="1" applyProtection="1">
      <alignment horizontal="center" vertical="center" wrapText="1"/>
      <protection hidden="1"/>
    </xf>
    <xf numFmtId="6" fontId="70" fillId="0" borderId="15" xfId="2" applyFont="1" applyBorder="1" applyAlignment="1" applyProtection="1">
      <alignment horizontal="center" vertical="center" wrapText="1"/>
      <protection hidden="1"/>
    </xf>
    <xf numFmtId="6" fontId="70" fillId="0" borderId="16" xfId="2" applyFont="1" applyBorder="1" applyAlignment="1" applyProtection="1">
      <alignment horizontal="center" vertical="center" wrapText="1"/>
      <protection hidden="1"/>
    </xf>
    <xf numFmtId="6" fontId="70" fillId="0" borderId="12" xfId="2" applyFont="1" applyBorder="1" applyAlignment="1" applyProtection="1">
      <alignment horizontal="center" vertical="center" wrapText="1"/>
      <protection hidden="1"/>
    </xf>
    <xf numFmtId="6" fontId="70" fillId="0" borderId="2" xfId="2" applyFont="1" applyBorder="1" applyAlignment="1" applyProtection="1">
      <alignment horizontal="center" vertical="center" wrapText="1"/>
      <protection hidden="1"/>
    </xf>
    <xf numFmtId="6" fontId="70" fillId="0" borderId="3" xfId="2" applyFont="1" applyBorder="1" applyAlignment="1" applyProtection="1">
      <alignment horizontal="center" vertical="center" wrapText="1"/>
      <protection hidden="1"/>
    </xf>
    <xf numFmtId="0" fontId="11" fillId="0" borderId="14" xfId="0" applyFont="1" applyBorder="1" applyAlignment="1" applyProtection="1">
      <alignment horizontal="center" vertical="center" justifyLastLine="1"/>
      <protection hidden="1"/>
    </xf>
    <xf numFmtId="38" fontId="12" fillId="0" borderId="13" xfId="0" applyNumberFormat="1" applyFont="1" applyBorder="1" applyAlignment="1" applyProtection="1">
      <alignment horizontal="center" vertical="center" shrinkToFit="1"/>
      <protection hidden="1"/>
    </xf>
    <xf numFmtId="38" fontId="12" fillId="0" borderId="0" xfId="0" applyNumberFormat="1" applyFont="1" applyAlignment="1" applyProtection="1">
      <alignment horizontal="center" vertical="center" shrinkToFit="1"/>
      <protection hidden="1"/>
    </xf>
    <xf numFmtId="188" fontId="12" fillId="0" borderId="0" xfId="0" applyNumberFormat="1" applyFont="1" applyAlignment="1" applyProtection="1">
      <alignment horizontal="center" vertical="center" shrinkToFit="1"/>
      <protection hidden="1"/>
    </xf>
    <xf numFmtId="188" fontId="12" fillId="0" borderId="1" xfId="0" applyNumberFormat="1" applyFont="1" applyBorder="1" applyAlignment="1" applyProtection="1">
      <alignment horizontal="center" vertical="center" shrinkToFit="1"/>
      <protection hidden="1"/>
    </xf>
    <xf numFmtId="0" fontId="13" fillId="0" borderId="14"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14" xfId="0" applyFont="1" applyBorder="1" applyAlignment="1" applyProtection="1">
      <alignment horizontal="center" vertical="center" wrapText="1"/>
      <protection locked="0" hidden="1"/>
    </xf>
    <xf numFmtId="0" fontId="34" fillId="0" borderId="14" xfId="0" applyFont="1" applyBorder="1" applyAlignment="1" applyProtection="1">
      <alignment horizontal="center" vertical="center" wrapText="1"/>
      <protection hidden="1"/>
    </xf>
    <xf numFmtId="177" fontId="43" fillId="0" borderId="5" xfId="0" applyNumberFormat="1" applyFont="1" applyBorder="1" applyAlignment="1" applyProtection="1">
      <alignment horizontal="center" vertical="center"/>
      <protection hidden="1"/>
    </xf>
    <xf numFmtId="0" fontId="43" fillId="0" borderId="5" xfId="0" applyFont="1" applyBorder="1" applyAlignment="1" applyProtection="1">
      <alignment horizontal="center" vertical="center"/>
      <protection hidden="1"/>
    </xf>
    <xf numFmtId="0" fontId="43" fillId="0" borderId="6" xfId="0" applyFont="1" applyBorder="1" applyAlignment="1" applyProtection="1">
      <alignment horizontal="center" vertical="center"/>
      <protection hidden="1"/>
    </xf>
    <xf numFmtId="0" fontId="43" fillId="0" borderId="10" xfId="0" applyFont="1" applyBorder="1" applyAlignment="1" applyProtection="1">
      <alignment horizontal="center" vertical="center"/>
      <protection hidden="1"/>
    </xf>
    <xf numFmtId="0" fontId="43" fillId="0" borderId="11" xfId="0" applyFont="1" applyBorder="1" applyAlignment="1" applyProtection="1">
      <alignment horizontal="center" vertical="center"/>
      <protection hidden="1"/>
    </xf>
    <xf numFmtId="0" fontId="55" fillId="0" borderId="0" xfId="0" applyFont="1" applyAlignment="1" applyProtection="1">
      <alignment horizontal="right" shrinkToFit="1"/>
      <protection hidden="1"/>
    </xf>
    <xf numFmtId="0" fontId="13" fillId="0" borderId="14" xfId="0" applyFont="1" applyBorder="1" applyAlignment="1" applyProtection="1">
      <alignment horizontal="center" vertical="center" shrinkToFit="1"/>
      <protection hidden="1"/>
    </xf>
    <xf numFmtId="0" fontId="13" fillId="0" borderId="0" xfId="0" applyFont="1" applyAlignment="1" applyProtection="1">
      <alignment horizontal="center" vertical="center"/>
      <protection hidden="1"/>
    </xf>
    <xf numFmtId="0" fontId="43" fillId="0" borderId="4" xfId="0" applyFont="1" applyBorder="1" applyAlignment="1" applyProtection="1">
      <alignment horizontal="center" vertical="center" wrapText="1"/>
      <protection hidden="1"/>
    </xf>
    <xf numFmtId="0" fontId="43" fillId="0" borderId="5" xfId="0" applyFont="1" applyBorder="1" applyAlignment="1" applyProtection="1">
      <alignment horizontal="center" vertical="center" wrapText="1"/>
      <protection hidden="1"/>
    </xf>
    <xf numFmtId="0" fontId="43" fillId="0" borderId="57" xfId="0" applyFont="1" applyBorder="1" applyAlignment="1" applyProtection="1">
      <alignment horizontal="center" vertical="center" wrapText="1"/>
      <protection hidden="1"/>
    </xf>
    <xf numFmtId="0" fontId="43" fillId="0" borderId="9" xfId="0" applyFont="1" applyBorder="1" applyAlignment="1" applyProtection="1">
      <alignment horizontal="center" vertical="center" wrapText="1"/>
      <protection hidden="1"/>
    </xf>
    <xf numFmtId="0" fontId="43" fillId="0" borderId="10" xfId="0" applyFont="1" applyBorder="1" applyAlignment="1" applyProtection="1">
      <alignment horizontal="center" vertical="center" wrapText="1"/>
      <protection hidden="1"/>
    </xf>
    <xf numFmtId="0" fontId="43" fillId="0" borderId="59" xfId="0" applyFont="1" applyBorder="1" applyAlignment="1" applyProtection="1">
      <alignment horizontal="center" vertical="center" wrapText="1"/>
      <protection hidden="1"/>
    </xf>
    <xf numFmtId="0" fontId="43" fillId="0" borderId="58" xfId="0" applyFont="1" applyBorder="1" applyAlignment="1" applyProtection="1">
      <alignment horizontal="center" vertical="center"/>
      <protection hidden="1"/>
    </xf>
    <xf numFmtId="0" fontId="43" fillId="0" borderId="60" xfId="0" applyFont="1" applyBorder="1" applyAlignment="1" applyProtection="1">
      <alignment horizontal="center" vertical="center"/>
      <protection hidden="1"/>
    </xf>
    <xf numFmtId="0" fontId="13" fillId="0" borderId="14" xfId="0" applyFont="1" applyBorder="1" applyAlignment="1" applyProtection="1">
      <alignment horizontal="center" vertical="top"/>
      <protection hidden="1"/>
    </xf>
    <xf numFmtId="0" fontId="13" fillId="0" borderId="0" xfId="0" applyFont="1" applyAlignment="1" applyProtection="1">
      <alignment horizontal="center" vertical="top"/>
      <protection hidden="1"/>
    </xf>
    <xf numFmtId="0" fontId="29" fillId="0" borderId="4" xfId="0" applyFont="1" applyBorder="1" applyAlignment="1" applyProtection="1">
      <alignment horizontal="center" vertical="center"/>
      <protection hidden="1"/>
    </xf>
    <xf numFmtId="0" fontId="29" fillId="0" borderId="5" xfId="0" applyFont="1" applyBorder="1" applyAlignment="1" applyProtection="1">
      <alignment horizontal="center" vertical="center"/>
      <protection hidden="1"/>
    </xf>
    <xf numFmtId="0" fontId="29" fillId="0" borderId="6" xfId="0" applyFont="1" applyBorder="1" applyAlignment="1" applyProtection="1">
      <alignment horizontal="center" vertical="center"/>
      <protection hidden="1"/>
    </xf>
    <xf numFmtId="0" fontId="29" fillId="0" borderId="7" xfId="0" applyFont="1" applyBorder="1" applyAlignment="1" applyProtection="1">
      <alignment horizontal="center" vertical="center"/>
      <protection hidden="1"/>
    </xf>
    <xf numFmtId="0" fontId="29" fillId="0" borderId="0" xfId="0" applyFont="1" applyAlignment="1" applyProtection="1">
      <alignment horizontal="center" vertical="center"/>
      <protection hidden="1"/>
    </xf>
    <xf numFmtId="0" fontId="29" fillId="0" borderId="8" xfId="0" applyFont="1" applyBorder="1" applyAlignment="1" applyProtection="1">
      <alignment horizontal="center" vertical="center"/>
      <protection hidden="1"/>
    </xf>
    <xf numFmtId="0" fontId="35" fillId="0" borderId="0" xfId="0" applyFont="1" applyAlignment="1" applyProtection="1">
      <alignment horizontal="center" vertical="center"/>
      <protection hidden="1"/>
    </xf>
    <xf numFmtId="177" fontId="53" fillId="0" borderId="0" xfId="0" applyNumberFormat="1" applyFont="1" applyAlignment="1" applyProtection="1">
      <alignment horizontal="center" vertical="center" shrinkToFit="1"/>
      <protection hidden="1"/>
    </xf>
    <xf numFmtId="0" fontId="8" fillId="0" borderId="0" xfId="0" applyFont="1" applyAlignment="1" applyProtection="1">
      <alignment horizontal="right" vertical="center"/>
      <protection hidden="1"/>
    </xf>
    <xf numFmtId="0" fontId="46"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46" fillId="0" borderId="0" xfId="0" applyFont="1" applyAlignment="1" applyProtection="1">
      <alignment horizontal="left" vertical="center" shrinkToFit="1"/>
      <protection hidden="1"/>
    </xf>
    <xf numFmtId="0" fontId="46" fillId="0" borderId="2" xfId="0" applyFont="1" applyBorder="1" applyAlignment="1" applyProtection="1">
      <alignment horizontal="left" vertical="center" shrinkToFit="1"/>
      <protection hidden="1"/>
    </xf>
    <xf numFmtId="0" fontId="31" fillId="0" borderId="0" xfId="0" applyFont="1" applyAlignment="1" applyProtection="1">
      <alignment horizontal="center" vertical="center" wrapText="1"/>
      <protection hidden="1"/>
    </xf>
    <xf numFmtId="0" fontId="31" fillId="0" borderId="0" xfId="0" applyFont="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46" fillId="0" borderId="15" xfId="0" applyFont="1" applyBorder="1" applyAlignment="1" applyProtection="1">
      <alignment horizontal="left" vertical="center"/>
      <protection hidden="1"/>
    </xf>
    <xf numFmtId="0" fontId="46" fillId="0" borderId="2" xfId="0" applyFont="1" applyBorder="1" applyAlignment="1" applyProtection="1">
      <alignment horizontal="left" vertical="center"/>
      <protection hidden="1"/>
    </xf>
    <xf numFmtId="0" fontId="8" fillId="0" borderId="0" xfId="0" applyFont="1" applyAlignment="1" applyProtection="1">
      <alignment vertical="center" shrinkToFit="1"/>
      <protection hidden="1"/>
    </xf>
    <xf numFmtId="0" fontId="59" fillId="0" borderId="0" xfId="0" applyFont="1" applyAlignment="1" applyProtection="1">
      <alignment horizontal="left" vertical="center" wrapText="1" shrinkToFit="1"/>
      <protection hidden="1"/>
    </xf>
    <xf numFmtId="0" fontId="59" fillId="0" borderId="2" xfId="0" applyFont="1" applyBorder="1" applyAlignment="1" applyProtection="1">
      <alignment horizontal="left" vertical="center" wrapText="1" shrinkToFit="1"/>
      <protection hidden="1"/>
    </xf>
    <xf numFmtId="0" fontId="46" fillId="0" borderId="0" xfId="0" applyFont="1" applyAlignment="1" applyProtection="1">
      <alignment horizontal="center" vertical="center"/>
      <protection hidden="1"/>
    </xf>
    <xf numFmtId="0" fontId="46" fillId="0" borderId="2" xfId="0" applyFont="1" applyBorder="1" applyAlignment="1" applyProtection="1">
      <alignment horizontal="center" vertical="center"/>
      <protection hidden="1"/>
    </xf>
    <xf numFmtId="0" fontId="52" fillId="0" borderId="0" xfId="0" applyFont="1" applyAlignment="1" applyProtection="1">
      <alignment horizontal="center" vertical="center"/>
      <protection hidden="1"/>
    </xf>
    <xf numFmtId="0" fontId="52" fillId="0" borderId="2" xfId="0" applyFont="1" applyBorder="1" applyAlignment="1" applyProtection="1">
      <alignment horizontal="center" vertical="center"/>
      <protection hidden="1"/>
    </xf>
    <xf numFmtId="0" fontId="76" fillId="0" borderId="15" xfId="0" applyFont="1" applyBorder="1" applyAlignment="1" applyProtection="1">
      <alignment horizontal="left" vertical="center" wrapText="1" shrinkToFit="1"/>
      <protection hidden="1"/>
    </xf>
    <xf numFmtId="0" fontId="76" fillId="0" borderId="2" xfId="0" applyFont="1" applyBorder="1" applyAlignment="1" applyProtection="1">
      <alignment horizontal="left" vertical="center" wrapText="1" shrinkToFit="1"/>
      <protection hidden="1"/>
    </xf>
    <xf numFmtId="0" fontId="8" fillId="0" borderId="7" xfId="0" applyFont="1" applyBorder="1" applyAlignment="1" applyProtection="1">
      <alignment horizontal="left"/>
      <protection hidden="1"/>
    </xf>
    <xf numFmtId="0" fontId="8" fillId="0" borderId="0" xfId="0" applyFont="1" applyAlignment="1" applyProtection="1">
      <alignment horizontal="left"/>
      <protection hidden="1"/>
    </xf>
    <xf numFmtId="0" fontId="18" fillId="0" borderId="0" xfId="0" applyFont="1" applyAlignment="1" applyProtection="1">
      <alignment horizontal="center" vertical="center" shrinkToFit="1"/>
      <protection hidden="1"/>
    </xf>
    <xf numFmtId="0" fontId="60" fillId="0" borderId="0" xfId="0" applyFont="1" applyAlignment="1" applyProtection="1">
      <alignment horizontal="center" vertical="center" shrinkToFit="1"/>
      <protection hidden="1"/>
    </xf>
    <xf numFmtId="186" fontId="49" fillId="0" borderId="2" xfId="0" applyNumberFormat="1" applyFont="1" applyBorder="1" applyAlignment="1" applyProtection="1">
      <alignment horizontal="center" vertical="center" shrinkToFit="1"/>
      <protection hidden="1"/>
    </xf>
    <xf numFmtId="181" fontId="58" fillId="0" borderId="13" xfId="0" applyNumberFormat="1" applyFont="1" applyBorder="1" applyAlignment="1" applyProtection="1">
      <alignment horizontal="center" vertical="center" shrinkToFit="1"/>
      <protection hidden="1"/>
    </xf>
    <xf numFmtId="181" fontId="58" fillId="0" borderId="12" xfId="0" applyNumberFormat="1" applyFont="1" applyBorder="1" applyAlignment="1" applyProtection="1">
      <alignment horizontal="center" vertical="center" shrinkToFit="1"/>
      <protection hidden="1"/>
    </xf>
    <xf numFmtId="181" fontId="58" fillId="0" borderId="0" xfId="0" applyNumberFormat="1" applyFont="1" applyAlignment="1" applyProtection="1">
      <alignment horizontal="center" vertical="center" shrinkToFit="1"/>
      <protection hidden="1"/>
    </xf>
    <xf numFmtId="181" fontId="58" fillId="0" borderId="2" xfId="0" applyNumberFormat="1" applyFont="1" applyBorder="1" applyAlignment="1" applyProtection="1">
      <alignment horizontal="center" vertical="center" shrinkToFit="1"/>
      <protection hidden="1"/>
    </xf>
    <xf numFmtId="181" fontId="58" fillId="0" borderId="1" xfId="0" applyNumberFormat="1" applyFont="1" applyBorder="1" applyAlignment="1" applyProtection="1">
      <alignment horizontal="center" vertical="center" shrinkToFit="1"/>
      <protection hidden="1"/>
    </xf>
    <xf numFmtId="181" fontId="58" fillId="0" borderId="3" xfId="0" applyNumberFormat="1" applyFont="1" applyBorder="1" applyAlignment="1" applyProtection="1">
      <alignment horizontal="center" vertical="center" shrinkToFit="1"/>
      <protection hidden="1"/>
    </xf>
    <xf numFmtId="181" fontId="58" fillId="0" borderId="17" xfId="0" applyNumberFormat="1" applyFont="1" applyBorder="1" applyAlignment="1" applyProtection="1">
      <alignment horizontal="center" vertical="center" shrinkToFit="1"/>
      <protection hidden="1"/>
    </xf>
    <xf numFmtId="181" fontId="58" fillId="0" borderId="15" xfId="0" applyNumberFormat="1" applyFont="1" applyBorder="1" applyAlignment="1" applyProtection="1">
      <alignment horizontal="center" vertical="center" shrinkToFit="1"/>
      <protection hidden="1"/>
    </xf>
    <xf numFmtId="181" fontId="58" fillId="0" borderId="16" xfId="0" applyNumberFormat="1" applyFont="1" applyBorder="1" applyAlignment="1" applyProtection="1">
      <alignment horizontal="center" vertical="center" shrinkToFit="1"/>
      <protection hidden="1"/>
    </xf>
    <xf numFmtId="0" fontId="13" fillId="0" borderId="31" xfId="0" applyFont="1" applyBorder="1" applyAlignment="1" applyProtection="1">
      <alignment horizontal="center"/>
      <protection hidden="1"/>
    </xf>
    <xf numFmtId="0" fontId="13" fillId="0" borderId="32" xfId="0" applyFont="1" applyBorder="1" applyAlignment="1" applyProtection="1">
      <alignment horizontal="center"/>
      <protection hidden="1"/>
    </xf>
    <xf numFmtId="0" fontId="13" fillId="0" borderId="71" xfId="0" applyFont="1" applyBorder="1" applyAlignment="1" applyProtection="1">
      <alignment horizontal="center"/>
      <protection hidden="1"/>
    </xf>
    <xf numFmtId="0" fontId="11" fillId="0" borderId="0" xfId="0" applyFont="1" applyAlignment="1" applyProtection="1">
      <alignment horizontal="center" vertical="center" wrapText="1"/>
      <protection hidden="1"/>
    </xf>
    <xf numFmtId="6" fontId="6" fillId="0" borderId="17" xfId="2" applyFont="1" applyBorder="1" applyAlignment="1" applyProtection="1">
      <alignment horizontal="center" vertical="center" wrapText="1"/>
      <protection hidden="1"/>
    </xf>
    <xf numFmtId="6" fontId="6" fillId="0" borderId="15" xfId="2" applyFont="1" applyBorder="1" applyAlignment="1" applyProtection="1">
      <alignment horizontal="center" vertical="center" wrapText="1"/>
      <protection hidden="1"/>
    </xf>
    <xf numFmtId="6" fontId="6" fillId="0" borderId="13" xfId="2" applyFont="1" applyBorder="1" applyAlignment="1" applyProtection="1">
      <alignment horizontal="center" vertical="center" wrapText="1"/>
      <protection hidden="1"/>
    </xf>
    <xf numFmtId="6" fontId="6" fillId="0" borderId="0" xfId="2" applyFont="1" applyBorder="1" applyAlignment="1" applyProtection="1">
      <alignment horizontal="center" vertical="center" wrapText="1"/>
      <protection hidden="1"/>
    </xf>
    <xf numFmtId="6" fontId="6" fillId="0" borderId="12" xfId="2" applyFont="1" applyBorder="1" applyAlignment="1" applyProtection="1">
      <alignment horizontal="center" vertical="center" wrapText="1"/>
      <protection hidden="1"/>
    </xf>
    <xf numFmtId="6" fontId="6" fillId="0" borderId="2" xfId="2" applyFont="1" applyBorder="1" applyAlignment="1" applyProtection="1">
      <alignment horizontal="center" vertical="center" wrapText="1"/>
      <protection hidden="1"/>
    </xf>
    <xf numFmtId="0" fontId="30" fillId="0" borderId="17" xfId="0" applyFont="1" applyBorder="1" applyAlignment="1" applyProtection="1">
      <alignment horizontal="left" vertical="center" wrapText="1"/>
      <protection hidden="1"/>
    </xf>
    <xf numFmtId="0" fontId="30" fillId="0" borderId="15" xfId="0" applyFont="1" applyBorder="1" applyAlignment="1" applyProtection="1">
      <alignment horizontal="left" vertical="center" wrapText="1"/>
      <protection hidden="1"/>
    </xf>
    <xf numFmtId="0" fontId="30" fillId="0" borderId="13" xfId="0" applyFont="1" applyBorder="1" applyAlignment="1" applyProtection="1">
      <alignment horizontal="left" vertical="center" wrapText="1"/>
      <protection hidden="1"/>
    </xf>
    <xf numFmtId="0" fontId="30" fillId="0" borderId="0" xfId="0" applyFont="1" applyAlignment="1" applyProtection="1">
      <alignment horizontal="left" vertical="center" wrapText="1"/>
      <protection hidden="1"/>
    </xf>
    <xf numFmtId="38" fontId="31" fillId="0" borderId="15" xfId="0" applyNumberFormat="1" applyFont="1" applyBorder="1" applyAlignment="1" applyProtection="1">
      <alignment horizontal="center" vertical="center" shrinkToFit="1"/>
      <protection hidden="1"/>
    </xf>
    <xf numFmtId="0" fontId="31" fillId="0" borderId="15" xfId="0" applyFont="1" applyBorder="1" applyAlignment="1" applyProtection="1">
      <alignment horizontal="center" vertical="center" shrinkToFit="1"/>
      <protection hidden="1"/>
    </xf>
    <xf numFmtId="0" fontId="31" fillId="0" borderId="0" xfId="0" applyFont="1" applyAlignment="1" applyProtection="1">
      <alignment horizontal="center" vertical="center" shrinkToFit="1"/>
      <protection hidden="1"/>
    </xf>
    <xf numFmtId="0" fontId="34" fillId="0" borderId="13" xfId="0" applyFont="1" applyBorder="1" applyAlignment="1" applyProtection="1">
      <alignment horizontal="left"/>
      <protection hidden="1"/>
    </xf>
    <xf numFmtId="0" fontId="34" fillId="0" borderId="0" xfId="0" applyFont="1" applyAlignment="1" applyProtection="1">
      <alignment horizontal="left"/>
      <protection hidden="1"/>
    </xf>
    <xf numFmtId="0" fontId="6" fillId="0" borderId="0" xfId="0" applyFont="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12" fillId="0" borderId="0" xfId="0" applyFont="1" applyAlignment="1" applyProtection="1">
      <alignment horizontal="center" vertical="center" shrinkToFit="1"/>
      <protection hidden="1"/>
    </xf>
    <xf numFmtId="0" fontId="12" fillId="0" borderId="2" xfId="0" applyFont="1" applyBorder="1" applyAlignment="1" applyProtection="1">
      <alignment horizontal="center" vertical="center" shrinkToFit="1"/>
      <protection hidden="1"/>
    </xf>
    <xf numFmtId="0" fontId="18" fillId="0" borderId="0" xfId="0" applyFont="1" applyAlignment="1" applyProtection="1">
      <alignment horizontal="left" vertical="center" shrinkToFit="1"/>
      <protection hidden="1"/>
    </xf>
    <xf numFmtId="0" fontId="18" fillId="0" borderId="8" xfId="0" applyFont="1" applyBorder="1" applyAlignment="1" applyProtection="1">
      <alignment horizontal="left" vertical="center" shrinkToFit="1"/>
      <protection hidden="1"/>
    </xf>
    <xf numFmtId="0" fontId="15" fillId="0" borderId="17" xfId="0" applyFont="1" applyBorder="1" applyAlignment="1" applyProtection="1">
      <alignment horizontal="center" vertical="center" wrapText="1"/>
      <protection hidden="1"/>
    </xf>
    <xf numFmtId="0" fontId="15" fillId="0" borderId="15" xfId="0" applyFont="1" applyBorder="1" applyAlignment="1" applyProtection="1">
      <alignment horizontal="center" vertical="center" wrapText="1"/>
      <protection hidden="1"/>
    </xf>
    <xf numFmtId="0" fontId="15" fillId="0" borderId="16" xfId="0" applyFont="1" applyBorder="1" applyAlignment="1" applyProtection="1">
      <alignment horizontal="center" vertical="center" wrapText="1"/>
      <protection hidden="1"/>
    </xf>
    <xf numFmtId="0" fontId="15" fillId="0" borderId="12" xfId="0" applyFont="1" applyBorder="1" applyAlignment="1" applyProtection="1">
      <alignment horizontal="center" vertical="center" wrapText="1"/>
      <protection hidden="1"/>
    </xf>
    <xf numFmtId="0" fontId="15" fillId="0" borderId="2"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5" fillId="0" borderId="14" xfId="0" applyFont="1" applyBorder="1" applyAlignment="1" applyProtection="1">
      <alignment horizontal="center" vertical="center" wrapText="1"/>
      <protection hidden="1"/>
    </xf>
    <xf numFmtId="0" fontId="11" fillId="0" borderId="0" xfId="0" applyFont="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14" fillId="0" borderId="15" xfId="0" applyFont="1" applyBorder="1" applyAlignment="1" applyProtection="1">
      <alignment horizontal="center" vertical="center"/>
      <protection hidden="1"/>
    </xf>
    <xf numFmtId="0" fontId="14" fillId="0" borderId="16" xfId="0" applyFont="1" applyBorder="1" applyAlignment="1" applyProtection="1">
      <alignment horizontal="center" vertical="center"/>
      <protection hidden="1"/>
    </xf>
    <xf numFmtId="0" fontId="14" fillId="0" borderId="13"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0" borderId="1" xfId="0" applyFont="1" applyBorder="1" applyAlignment="1" applyProtection="1">
      <alignment horizontal="center" vertical="center"/>
      <protection hidden="1"/>
    </xf>
    <xf numFmtId="0" fontId="14" fillId="0" borderId="12"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50" fillId="0" borderId="0" xfId="0" applyFont="1" applyAlignment="1" applyProtection="1">
      <alignment horizontal="center" vertical="center" wrapText="1"/>
      <protection hidden="1"/>
    </xf>
    <xf numFmtId="0" fontId="50" fillId="0" borderId="2" xfId="0" applyFont="1" applyBorder="1" applyAlignment="1" applyProtection="1">
      <alignment horizontal="center" vertical="center" wrapText="1"/>
      <protection hidden="1"/>
    </xf>
    <xf numFmtId="0" fontId="11" fillId="0" borderId="17" xfId="0" applyFont="1" applyBorder="1" applyAlignment="1" applyProtection="1">
      <alignment horizontal="center" vertical="center" wrapText="1"/>
      <protection hidden="1"/>
    </xf>
    <xf numFmtId="0" fontId="11" fillId="0" borderId="15" xfId="0" applyFont="1" applyBorder="1" applyAlignment="1" applyProtection="1">
      <alignment horizontal="center" vertical="center" wrapText="1"/>
      <protection hidden="1"/>
    </xf>
    <xf numFmtId="0" fontId="11" fillId="0" borderId="16" xfId="0" applyFont="1" applyBorder="1" applyAlignment="1" applyProtection="1">
      <alignment horizontal="center" vertical="center" wrapText="1"/>
      <protection hidden="1"/>
    </xf>
    <xf numFmtId="0" fontId="11" fillId="0" borderId="26"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11" fillId="0" borderId="28" xfId="0" applyFont="1" applyBorder="1" applyAlignment="1" applyProtection="1">
      <alignment horizontal="center" vertical="center" wrapText="1"/>
      <protection hidden="1"/>
    </xf>
    <xf numFmtId="0" fontId="13" fillId="0" borderId="70" xfId="0" applyFont="1" applyBorder="1" applyAlignment="1" applyProtection="1">
      <alignment horizontal="center"/>
      <protection hidden="1"/>
    </xf>
    <xf numFmtId="187" fontId="57" fillId="0" borderId="0" xfId="3" applyNumberFormat="1" applyFont="1" applyAlignment="1" applyProtection="1">
      <alignment horizontal="center" vertical="center" shrinkToFit="1"/>
      <protection hidden="1"/>
    </xf>
  </cellXfs>
  <cellStyles count="6">
    <cellStyle name="ハイパーリンク" xfId="5" builtinId="8"/>
    <cellStyle name="桁区切り" xfId="1" builtinId="6"/>
    <cellStyle name="桁区切り 2" xfId="4" xr:uid="{00000000-0005-0000-0000-000002000000}"/>
    <cellStyle name="通貨" xfId="2" builtinId="7"/>
    <cellStyle name="標準" xfId="0" builtinId="0"/>
    <cellStyle name="標準 2" xfId="3" xr:uid="{00000000-0005-0000-0000-000005000000}"/>
  </cellStyles>
  <dxfs count="51">
    <dxf>
      <font>
        <color rgb="FFFF0000"/>
      </font>
    </dxf>
    <dxf>
      <font>
        <color rgb="FFFFC000"/>
      </font>
      <fill>
        <patternFill>
          <bgColor rgb="FFFFC7CE"/>
        </patternFill>
      </fill>
    </dxf>
    <dxf>
      <font>
        <condense val="0"/>
        <extend val="0"/>
        <color indexed="10"/>
      </font>
      <fill>
        <patternFill patternType="none">
          <bgColor indexed="65"/>
        </patternFill>
      </fill>
    </dxf>
    <dxf>
      <font>
        <color auto="1"/>
      </font>
      <fill>
        <patternFill patternType="solid">
          <fgColor rgb="FFEDB9E3"/>
          <bgColor rgb="FFFFCCFF"/>
        </patternFill>
      </fill>
    </dxf>
    <dxf>
      <font>
        <color auto="1"/>
      </font>
      <fill>
        <patternFill patternType="none">
          <bgColor auto="1"/>
        </patternFill>
      </fill>
    </dxf>
    <dxf>
      <fill>
        <patternFill>
          <bgColor rgb="FFFFCCFF"/>
        </patternFill>
      </fill>
    </dxf>
    <dxf>
      <font>
        <color theme="0"/>
      </font>
    </dxf>
    <dxf>
      <fill>
        <patternFill>
          <bgColor rgb="FFFFCCFF"/>
        </patternFill>
      </fill>
    </dxf>
    <dxf>
      <fill>
        <patternFill>
          <bgColor rgb="FFF3B7F3"/>
        </patternFill>
      </fill>
    </dxf>
    <dxf>
      <fill>
        <patternFill>
          <bgColor rgb="FFFFCCFF"/>
        </patternFill>
      </fill>
    </dxf>
    <dxf>
      <fill>
        <patternFill>
          <bgColor rgb="FFFFCFFD"/>
        </patternFill>
      </fill>
    </dxf>
    <dxf>
      <font>
        <color theme="0"/>
      </font>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FF0000"/>
      </font>
    </dxf>
    <dxf>
      <fill>
        <patternFill>
          <bgColor rgb="FFFFCCFF"/>
        </patternFill>
      </fill>
    </dxf>
    <dxf>
      <font>
        <color rgb="FFFF0000"/>
      </font>
    </dxf>
    <dxf>
      <font>
        <color theme="1"/>
      </font>
      <fill>
        <patternFill>
          <bgColor rgb="FFFFCCFF"/>
        </patternFill>
      </fill>
    </dxf>
    <dxf>
      <font>
        <color auto="1"/>
      </font>
    </dxf>
    <dxf>
      <font>
        <color auto="1"/>
      </font>
    </dxf>
    <dxf>
      <font>
        <color rgb="FFFFC000"/>
      </font>
      <fill>
        <patternFill>
          <bgColor rgb="FFFFC7CE"/>
        </patternFill>
      </fill>
    </dxf>
    <dxf>
      <font>
        <color rgb="FFFFC000"/>
      </font>
      <fill>
        <patternFill>
          <bgColor rgb="FFFFC7CE"/>
        </patternFill>
      </fill>
    </dxf>
    <dxf>
      <font>
        <condense val="0"/>
        <extend val="0"/>
        <color indexed="10"/>
      </font>
      <fill>
        <patternFill patternType="none">
          <bgColor indexed="65"/>
        </patternFill>
      </fill>
    </dxf>
    <dxf>
      <font>
        <color auto="1"/>
      </font>
      <fill>
        <patternFill patternType="solid">
          <fgColor rgb="FFEDB9E3"/>
          <bgColor rgb="FFFFCCFF"/>
        </patternFill>
      </fill>
    </dxf>
    <dxf>
      <font>
        <color auto="1"/>
      </font>
      <fill>
        <patternFill patternType="none">
          <bgColor auto="1"/>
        </patternFill>
      </fill>
    </dxf>
    <dxf>
      <font>
        <color theme="0"/>
      </font>
    </dxf>
    <dxf>
      <fill>
        <patternFill>
          <bgColor rgb="FFFFCCFF"/>
        </patternFill>
      </fill>
    </dxf>
    <dxf>
      <fill>
        <patternFill>
          <bgColor rgb="FFFFCCFF"/>
        </patternFill>
      </fill>
    </dxf>
    <dxf>
      <fill>
        <patternFill>
          <bgColor rgb="FFF3B7F3"/>
        </patternFill>
      </fill>
    </dxf>
    <dxf>
      <fill>
        <patternFill>
          <bgColor rgb="FFFFCFFD"/>
        </patternFill>
      </fill>
    </dxf>
    <dxf>
      <font>
        <color theme="0"/>
      </font>
    </dxf>
    <dxf>
      <font>
        <color auto="1"/>
      </font>
      <fill>
        <patternFill patternType="none">
          <bgColor auto="1"/>
        </patternFill>
      </fill>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FF0000"/>
      </font>
    </dxf>
    <dxf>
      <fill>
        <patternFill>
          <bgColor rgb="FFFFCCFF"/>
        </patternFill>
      </fill>
    </dxf>
    <dxf>
      <fill>
        <patternFill>
          <bgColor rgb="FFFFCCFF"/>
        </patternFill>
      </fill>
    </dxf>
    <dxf>
      <font>
        <color rgb="FFFF0000"/>
      </font>
    </dxf>
    <dxf>
      <font>
        <color theme="1"/>
      </font>
      <fill>
        <patternFill>
          <bgColor rgb="FFFFCCFF"/>
        </patternFill>
      </fill>
    </dxf>
    <dxf>
      <font>
        <color auto="1"/>
      </font>
    </dxf>
    <dxf>
      <font>
        <color theme="0"/>
      </font>
    </dxf>
    <dxf>
      <font>
        <color auto="1"/>
      </font>
    </dxf>
  </dxfs>
  <tableStyles count="0" defaultTableStyle="TableStyleMedium2" defaultPivotStyle="PivotStyleLight16"/>
  <colors>
    <mruColors>
      <color rgb="FFFFDDFF"/>
      <color rgb="FFFFCCCC"/>
      <color rgb="FFFFCCFF"/>
      <color rgb="FFEDB9E3"/>
      <color rgb="FFF2C4EF"/>
      <color rgb="FFF3B7F3"/>
      <color rgb="FFF2B4F2"/>
      <color rgb="FFFFCFFD"/>
      <color rgb="FFF3C5F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4" lockText="1" noThreeD="1"/>
</file>

<file path=xl/ctrlProps/ctrlProp10.xml><?xml version="1.0" encoding="utf-8"?>
<formControlPr xmlns="http://schemas.microsoft.com/office/spreadsheetml/2009/9/main" objectType="CheckBox" fmlaLink="$J$21" lockText="1" noThreeD="1"/>
</file>

<file path=xl/ctrlProps/ctrlProp100.xml><?xml version="1.0" encoding="utf-8"?>
<formControlPr xmlns="http://schemas.microsoft.com/office/spreadsheetml/2009/9/main" objectType="CheckBox" fmlaLink="$J$41" lockText="1" noThreeD="1"/>
</file>

<file path=xl/ctrlProps/ctrlProp101.xml><?xml version="1.0" encoding="utf-8"?>
<formControlPr xmlns="http://schemas.microsoft.com/office/spreadsheetml/2009/9/main" objectType="CheckBox" fmlaLink="$J$43" lockText="1" noThreeD="1"/>
</file>

<file path=xl/ctrlProps/ctrlProp102.xml><?xml version="1.0" encoding="utf-8"?>
<formControlPr xmlns="http://schemas.microsoft.com/office/spreadsheetml/2009/9/main" objectType="CheckBox" fmlaLink="$J$45" lockText="1" noThreeD="1"/>
</file>

<file path=xl/ctrlProps/ctrlProp103.xml><?xml version="1.0" encoding="utf-8"?>
<formControlPr xmlns="http://schemas.microsoft.com/office/spreadsheetml/2009/9/main" objectType="CheckBox" fmlaLink="$J$48" lockText="1" noThreeD="1"/>
</file>

<file path=xl/ctrlProps/ctrlProp104.xml><?xml version="1.0" encoding="utf-8"?>
<formControlPr xmlns="http://schemas.microsoft.com/office/spreadsheetml/2009/9/main" objectType="CheckBox" fmlaLink="$J$50" lockText="1" noThreeD="1"/>
</file>

<file path=xl/ctrlProps/ctrlProp105.xml><?xml version="1.0" encoding="utf-8"?>
<formControlPr xmlns="http://schemas.microsoft.com/office/spreadsheetml/2009/9/main" objectType="CheckBox" fmlaLink="$J$51" lockText="1" noThreeD="1"/>
</file>

<file path=xl/ctrlProps/ctrlProp106.xml><?xml version="1.0" encoding="utf-8"?>
<formControlPr xmlns="http://schemas.microsoft.com/office/spreadsheetml/2009/9/main" objectType="CheckBox" fmlaLink="$J$55" lockText="1" noThreeD="1"/>
</file>

<file path=xl/ctrlProps/ctrlProp107.xml><?xml version="1.0" encoding="utf-8"?>
<formControlPr xmlns="http://schemas.microsoft.com/office/spreadsheetml/2009/9/main" objectType="CheckBox" fmlaLink="$J$58" lockText="1" noThreeD="1"/>
</file>

<file path=xl/ctrlProps/ctrlProp108.xml><?xml version="1.0" encoding="utf-8"?>
<formControlPr xmlns="http://schemas.microsoft.com/office/spreadsheetml/2009/9/main" objectType="CheckBox" fmlaLink="$J$62" lockText="1" noThreeD="1"/>
</file>

<file path=xl/ctrlProps/ctrlProp109.xml><?xml version="1.0" encoding="utf-8"?>
<formControlPr xmlns="http://schemas.microsoft.com/office/spreadsheetml/2009/9/main" objectType="CheckBox" fmlaLink="$J$65" lockText="1" noThreeD="1"/>
</file>

<file path=xl/ctrlProps/ctrlProp11.xml><?xml version="1.0" encoding="utf-8"?>
<formControlPr xmlns="http://schemas.microsoft.com/office/spreadsheetml/2009/9/main" objectType="CheckBox" fmlaLink="$J$24" lockText="1" noThreeD="1"/>
</file>

<file path=xl/ctrlProps/ctrlProp110.xml><?xml version="1.0" encoding="utf-8"?>
<formControlPr xmlns="http://schemas.microsoft.com/office/spreadsheetml/2009/9/main" objectType="CheckBox" fmlaLink="$J$67" lockText="1" noThreeD="1"/>
</file>

<file path=xl/ctrlProps/ctrlProp111.xml><?xml version="1.0" encoding="utf-8"?>
<formControlPr xmlns="http://schemas.microsoft.com/office/spreadsheetml/2009/9/main" objectType="CheckBox" fmlaLink="$J$69" lockText="1" noThreeD="1"/>
</file>

<file path=xl/ctrlProps/ctrlProp112.xml><?xml version="1.0" encoding="utf-8"?>
<formControlPr xmlns="http://schemas.microsoft.com/office/spreadsheetml/2009/9/main" objectType="CheckBox" fmlaLink="$J$72" lockText="1" noThreeD="1"/>
</file>

<file path=xl/ctrlProps/ctrlProp113.xml><?xml version="1.0" encoding="utf-8"?>
<formControlPr xmlns="http://schemas.microsoft.com/office/spreadsheetml/2009/9/main" objectType="CheckBox" fmlaLink="$J$83" lockText="1" noThreeD="1"/>
</file>

<file path=xl/ctrlProps/ctrlProp114.xml><?xml version="1.0" encoding="utf-8"?>
<formControlPr xmlns="http://schemas.microsoft.com/office/spreadsheetml/2009/9/main" objectType="CheckBox" fmlaLink="$J$85" lockText="1" noThreeD="1"/>
</file>

<file path=xl/ctrlProps/ctrlProp115.xml><?xml version="1.0" encoding="utf-8"?>
<formControlPr xmlns="http://schemas.microsoft.com/office/spreadsheetml/2009/9/main" objectType="CheckBox" fmlaLink="$J$86" lockText="1" noThreeD="1"/>
</file>

<file path=xl/ctrlProps/ctrlProp116.xml><?xml version="1.0" encoding="utf-8"?>
<formControlPr xmlns="http://schemas.microsoft.com/office/spreadsheetml/2009/9/main" objectType="CheckBox" fmlaLink="$J$88" lockText="1" noThreeD="1"/>
</file>

<file path=xl/ctrlProps/ctrlProp117.xml><?xml version="1.0" encoding="utf-8"?>
<formControlPr xmlns="http://schemas.microsoft.com/office/spreadsheetml/2009/9/main" objectType="CheckBox" fmlaLink="$J$91" lockText="1" noThreeD="1"/>
</file>

<file path=xl/ctrlProps/ctrlProp118.xml><?xml version="1.0" encoding="utf-8"?>
<formControlPr xmlns="http://schemas.microsoft.com/office/spreadsheetml/2009/9/main" objectType="CheckBox" fmlaLink="$J$93" lockText="1" noThreeD="1"/>
</file>

<file path=xl/ctrlProps/ctrlProp119.xml><?xml version="1.0" encoding="utf-8"?>
<formControlPr xmlns="http://schemas.microsoft.com/office/spreadsheetml/2009/9/main" objectType="CheckBox" fmlaLink="$J$98" lockText="1" noThreeD="1"/>
</file>

<file path=xl/ctrlProps/ctrlProp12.xml><?xml version="1.0" encoding="utf-8"?>
<formControlPr xmlns="http://schemas.microsoft.com/office/spreadsheetml/2009/9/main" objectType="CheckBox" fmlaLink="$J$26" lockText="1" noThreeD="1"/>
</file>

<file path=xl/ctrlProps/ctrlProp120.xml><?xml version="1.0" encoding="utf-8"?>
<formControlPr xmlns="http://schemas.microsoft.com/office/spreadsheetml/2009/9/main" objectType="CheckBox" fmlaLink="$J$107" lockText="1" noThreeD="1"/>
</file>

<file path=xl/ctrlProps/ctrlProp121.xml><?xml version="1.0" encoding="utf-8"?>
<formControlPr xmlns="http://schemas.microsoft.com/office/spreadsheetml/2009/9/main" objectType="CheckBox" fmlaLink="$J$109" lockText="1" noThreeD="1"/>
</file>

<file path=xl/ctrlProps/ctrlProp122.xml><?xml version="1.0" encoding="utf-8"?>
<formControlPr xmlns="http://schemas.microsoft.com/office/spreadsheetml/2009/9/main" objectType="CheckBox" fmlaLink="$J$111" lockText="1" noThreeD="1"/>
</file>

<file path=xl/ctrlProps/ctrlProp123.xml><?xml version="1.0" encoding="utf-8"?>
<formControlPr xmlns="http://schemas.microsoft.com/office/spreadsheetml/2009/9/main" objectType="CheckBox" fmlaLink="$J$113" lockText="1" noThreeD="1"/>
</file>

<file path=xl/ctrlProps/ctrlProp124.xml><?xml version="1.0" encoding="utf-8"?>
<formControlPr xmlns="http://schemas.microsoft.com/office/spreadsheetml/2009/9/main" objectType="CheckBox" fmlaLink="$J$102" lockText="1" noThreeD="1"/>
</file>

<file path=xl/ctrlProps/ctrlProp125.xml><?xml version="1.0" encoding="utf-8"?>
<formControlPr xmlns="http://schemas.microsoft.com/office/spreadsheetml/2009/9/main" objectType="CheckBox" fmlaLink="$J$104" lockText="1" noThreeD="1"/>
</file>

<file path=xl/ctrlProps/ctrlProp126.xml><?xml version="1.0" encoding="utf-8"?>
<formControlPr xmlns="http://schemas.microsoft.com/office/spreadsheetml/2009/9/main" objectType="CheckBox" fmlaLink="$J$106" lockText="1" noThreeD="1"/>
</file>

<file path=xl/ctrlProps/ctrlProp127.xml><?xml version="1.0" encoding="utf-8"?>
<formControlPr xmlns="http://schemas.microsoft.com/office/spreadsheetml/2009/9/main" objectType="CheckBox" fmlaLink="$J$6" lockText="1" noThreeD="1"/>
</file>

<file path=xl/ctrlProps/ctrlProp128.xml><?xml version="1.0" encoding="utf-8"?>
<formControlPr xmlns="http://schemas.microsoft.com/office/spreadsheetml/2009/9/main" objectType="CheckBox" fmlaLink="$J$8" lockText="1" noThreeD="1"/>
</file>

<file path=xl/ctrlProps/ctrlProp129.xml><?xml version="1.0" encoding="utf-8"?>
<formControlPr xmlns="http://schemas.microsoft.com/office/spreadsheetml/2009/9/main" objectType="CheckBox" fmlaLink="$J$46" lockText="1" noThreeD="1"/>
</file>

<file path=xl/ctrlProps/ctrlProp13.xml><?xml version="1.0" encoding="utf-8"?>
<formControlPr xmlns="http://schemas.microsoft.com/office/spreadsheetml/2009/9/main" objectType="CheckBox" fmlaLink="$J$27" lockText="1" noThreeD="1"/>
</file>

<file path=xl/ctrlProps/ctrlProp130.xml><?xml version="1.0" encoding="utf-8"?>
<formControlPr xmlns="http://schemas.microsoft.com/office/spreadsheetml/2009/9/main" objectType="CheckBox" fmlaLink="$J$70" lockText="1" noThreeD="1"/>
</file>

<file path=xl/ctrlProps/ctrlProp131.xml><?xml version="1.0" encoding="utf-8"?>
<formControlPr xmlns="http://schemas.microsoft.com/office/spreadsheetml/2009/9/main" objectType="CheckBox" fmlaLink="$J$84" lockText="1" noThreeD="1"/>
</file>

<file path=xl/ctrlProps/ctrlProp132.xml><?xml version="1.0" encoding="utf-8"?>
<formControlPr xmlns="http://schemas.microsoft.com/office/spreadsheetml/2009/9/main" objectType="CheckBox" fmlaLink="$J$89" lockText="1" noThreeD="1"/>
</file>

<file path=xl/ctrlProps/ctrlProp133.xml><?xml version="1.0" encoding="utf-8"?>
<formControlPr xmlns="http://schemas.microsoft.com/office/spreadsheetml/2009/9/main" objectType="CheckBox" fmlaLink="$J$56" lockText="1" noThreeD="1"/>
</file>

<file path=xl/ctrlProps/ctrlProp134.xml><?xml version="1.0" encoding="utf-8"?>
<formControlPr xmlns="http://schemas.microsoft.com/office/spreadsheetml/2009/9/main" objectType="CheckBox" fmlaLink="$J$17" lockText="1" noThreeD="1"/>
</file>

<file path=xl/ctrlProps/ctrlProp135.xml><?xml version="1.0" encoding="utf-8"?>
<formControlPr xmlns="http://schemas.microsoft.com/office/spreadsheetml/2009/9/main" objectType="CheckBox" fmlaLink="$J$64" lockText="1" noThreeD="1"/>
</file>

<file path=xl/ctrlProps/ctrlProp136.xml><?xml version="1.0" encoding="utf-8"?>
<formControlPr xmlns="http://schemas.microsoft.com/office/spreadsheetml/2009/9/main" objectType="CheckBox" fmlaLink="$J$25" lockText="1" noThreeD="1"/>
</file>

<file path=xl/ctrlProps/ctrlProp137.xml><?xml version="1.0" encoding="utf-8"?>
<formControlPr xmlns="http://schemas.microsoft.com/office/spreadsheetml/2009/9/main" objectType="CheckBox" fmlaLink="$J$29" lockText="1" noThreeD="1"/>
</file>

<file path=xl/ctrlProps/ctrlProp138.xml><?xml version="1.0" encoding="utf-8"?>
<formControlPr xmlns="http://schemas.microsoft.com/office/spreadsheetml/2009/9/main" objectType="CheckBox" fmlaLink="$J$54" lockText="1" noThreeD="1"/>
</file>

<file path=xl/ctrlProps/ctrlProp139.xml><?xml version="1.0" encoding="utf-8"?>
<formControlPr xmlns="http://schemas.microsoft.com/office/spreadsheetml/2009/9/main" objectType="CheckBox" fmlaLink="$J$47" lockText="1" noThreeD="1"/>
</file>

<file path=xl/ctrlProps/ctrlProp14.xml><?xml version="1.0" encoding="utf-8"?>
<formControlPr xmlns="http://schemas.microsoft.com/office/spreadsheetml/2009/9/main" objectType="CheckBox" fmlaLink="$J$28" lockText="1" noThreeD="1"/>
</file>

<file path=xl/ctrlProps/ctrlProp140.xml><?xml version="1.0" encoding="utf-8"?>
<formControlPr xmlns="http://schemas.microsoft.com/office/spreadsheetml/2009/9/main" objectType="CheckBox" fmlaLink="$J$57" lockText="1" noThreeD="1"/>
</file>

<file path=xl/ctrlProps/ctrlProp141.xml><?xml version="1.0" encoding="utf-8"?>
<formControlPr xmlns="http://schemas.microsoft.com/office/spreadsheetml/2009/9/main" objectType="CheckBox" fmlaLink="$J$61" lockText="1" noThreeD="1"/>
</file>

<file path=xl/ctrlProps/ctrlProp142.xml><?xml version="1.0" encoding="utf-8"?>
<formControlPr xmlns="http://schemas.microsoft.com/office/spreadsheetml/2009/9/main" objectType="CheckBox" fmlaLink="$J$68" lockText="1" noThreeD="1"/>
</file>

<file path=xl/ctrlProps/ctrlProp143.xml><?xml version="1.0" encoding="utf-8"?>
<formControlPr xmlns="http://schemas.microsoft.com/office/spreadsheetml/2009/9/main" objectType="CheckBox" fmlaLink="$J$73" lockText="1" noThreeD="1"/>
</file>

<file path=xl/ctrlProps/ctrlProp144.xml><?xml version="1.0" encoding="utf-8"?>
<formControlPr xmlns="http://schemas.microsoft.com/office/spreadsheetml/2009/9/main" objectType="CheckBox" fmlaLink="$J$75" lockText="1" noThreeD="1"/>
</file>

<file path=xl/ctrlProps/ctrlProp145.xml><?xml version="1.0" encoding="utf-8"?>
<formControlPr xmlns="http://schemas.microsoft.com/office/spreadsheetml/2009/9/main" objectType="CheckBox" fmlaLink="$J$77" lockText="1" noThreeD="1"/>
</file>

<file path=xl/ctrlProps/ctrlProp146.xml><?xml version="1.0" encoding="utf-8"?>
<formControlPr xmlns="http://schemas.microsoft.com/office/spreadsheetml/2009/9/main" objectType="CheckBox" fmlaLink="$J$79" lockText="1" noThreeD="1"/>
</file>

<file path=xl/ctrlProps/ctrlProp147.xml><?xml version="1.0" encoding="utf-8"?>
<formControlPr xmlns="http://schemas.microsoft.com/office/spreadsheetml/2009/9/main" objectType="CheckBox" fmlaLink="$J$81" lockText="1" noThreeD="1"/>
</file>

<file path=xl/ctrlProps/ctrlProp148.xml><?xml version="1.0" encoding="utf-8"?>
<formControlPr xmlns="http://schemas.microsoft.com/office/spreadsheetml/2009/9/main" objectType="CheckBox" fmlaLink="$J$87" lockText="1" noThreeD="1"/>
</file>

<file path=xl/ctrlProps/ctrlProp149.xml><?xml version="1.0" encoding="utf-8"?>
<formControlPr xmlns="http://schemas.microsoft.com/office/spreadsheetml/2009/9/main" objectType="CheckBox" fmlaLink="$J$103" lockText="1" noThreeD="1"/>
</file>

<file path=xl/ctrlProps/ctrlProp15.xml><?xml version="1.0" encoding="utf-8"?>
<formControlPr xmlns="http://schemas.microsoft.com/office/spreadsheetml/2009/9/main" objectType="CheckBox" fmlaLink="$J$31" lockText="1" noThreeD="1"/>
</file>

<file path=xl/ctrlProps/ctrlProp150.xml><?xml version="1.0" encoding="utf-8"?>
<formControlPr xmlns="http://schemas.microsoft.com/office/spreadsheetml/2009/9/main" objectType="CheckBox" fmlaLink="$J$14" lockText="1" noThreeD="1"/>
</file>

<file path=xl/ctrlProps/ctrlProp151.xml><?xml version="1.0" encoding="utf-8"?>
<formControlPr xmlns="http://schemas.microsoft.com/office/spreadsheetml/2009/9/main" objectType="CheckBox" fmlaLink="$J$36" lockText="1" noThreeD="1"/>
</file>

<file path=xl/ctrlProps/ctrlProp152.xml><?xml version="1.0" encoding="utf-8"?>
<formControlPr xmlns="http://schemas.microsoft.com/office/spreadsheetml/2009/9/main" objectType="CheckBox" fmlaLink="$J$52" lockText="1" noThreeD="1"/>
</file>

<file path=xl/ctrlProps/ctrlProp153.xml><?xml version="1.0" encoding="utf-8"?>
<formControlPr xmlns="http://schemas.microsoft.com/office/spreadsheetml/2009/9/main" objectType="CheckBox" fmlaLink="$J$94" lockText="1" noThreeD="1"/>
</file>

<file path=xl/ctrlProps/ctrlProp154.xml><?xml version="1.0" encoding="utf-8"?>
<formControlPr xmlns="http://schemas.microsoft.com/office/spreadsheetml/2009/9/main" objectType="CheckBox" fmlaLink="$J$95" lockText="1" noThreeD="1"/>
</file>

<file path=xl/ctrlProps/ctrlProp155.xml><?xml version="1.0" encoding="utf-8"?>
<formControlPr xmlns="http://schemas.microsoft.com/office/spreadsheetml/2009/9/main" objectType="CheckBox" fmlaLink="$J$96" lockText="1" noThreeD="1"/>
</file>

<file path=xl/ctrlProps/ctrlProp156.xml><?xml version="1.0" encoding="utf-8"?>
<formControlPr xmlns="http://schemas.microsoft.com/office/spreadsheetml/2009/9/main" objectType="CheckBox" fmlaLink="$J$99" lockText="1" noThreeD="1"/>
</file>

<file path=xl/ctrlProps/ctrlProp157.xml><?xml version="1.0" encoding="utf-8"?>
<formControlPr xmlns="http://schemas.microsoft.com/office/spreadsheetml/2009/9/main" objectType="CheckBox" fmlaLink="$J$100" lockText="1" noThreeD="1"/>
</file>

<file path=xl/ctrlProps/ctrlProp158.xml><?xml version="1.0" encoding="utf-8"?>
<formControlPr xmlns="http://schemas.microsoft.com/office/spreadsheetml/2009/9/main" objectType="CheckBox" fmlaLink="$J$22" lockText="1" noThreeD="1"/>
</file>

<file path=xl/ctrlProps/ctrlProp159.xml><?xml version="1.0" encoding="utf-8"?>
<formControlPr xmlns="http://schemas.microsoft.com/office/spreadsheetml/2009/9/main" objectType="CheckBox" fmlaLink="$J$59" lockText="1" noThreeD="1"/>
</file>

<file path=xl/ctrlProps/ctrlProp16.xml><?xml version="1.0" encoding="utf-8"?>
<formControlPr xmlns="http://schemas.microsoft.com/office/spreadsheetml/2009/9/main" objectType="CheckBox" fmlaLink="$J$32" lockText="1" noThreeD="1"/>
</file>

<file path=xl/ctrlProps/ctrlProp17.xml><?xml version="1.0" encoding="utf-8"?>
<formControlPr xmlns="http://schemas.microsoft.com/office/spreadsheetml/2009/9/main" objectType="CheckBox" fmlaLink="$J$34" lockText="1" noThreeD="1"/>
</file>

<file path=xl/ctrlProps/ctrlProp18.xml><?xml version="1.0" encoding="utf-8"?>
<formControlPr xmlns="http://schemas.microsoft.com/office/spreadsheetml/2009/9/main" objectType="CheckBox" fmlaLink="$J$35" lockText="1" noThreeD="1"/>
</file>

<file path=xl/ctrlProps/ctrlProp19.xml><?xml version="1.0" encoding="utf-8"?>
<formControlPr xmlns="http://schemas.microsoft.com/office/spreadsheetml/2009/9/main" objectType="CheckBox" fmlaLink="$J$38" lockText="1" noThreeD="1"/>
</file>

<file path=xl/ctrlProps/ctrlProp2.xml><?xml version="1.0" encoding="utf-8"?>
<formControlPr xmlns="http://schemas.microsoft.com/office/spreadsheetml/2009/9/main" objectType="CheckBox" fmlaLink="$J$5" lockText="1" noThreeD="1"/>
</file>

<file path=xl/ctrlProps/ctrlProp20.xml><?xml version="1.0" encoding="utf-8"?>
<formControlPr xmlns="http://schemas.microsoft.com/office/spreadsheetml/2009/9/main" objectType="CheckBox" fmlaLink="$J$39" lockText="1" noThreeD="1"/>
</file>

<file path=xl/ctrlProps/ctrlProp21.xml><?xml version="1.0" encoding="utf-8"?>
<formControlPr xmlns="http://schemas.microsoft.com/office/spreadsheetml/2009/9/main" objectType="CheckBox" fmlaLink="$J$41" lockText="1" noThreeD="1"/>
</file>

<file path=xl/ctrlProps/ctrlProp22.xml><?xml version="1.0" encoding="utf-8"?>
<formControlPr xmlns="http://schemas.microsoft.com/office/spreadsheetml/2009/9/main" objectType="CheckBox" fmlaLink="$J$43" lockText="1" noThreeD="1"/>
</file>

<file path=xl/ctrlProps/ctrlProp23.xml><?xml version="1.0" encoding="utf-8"?>
<formControlPr xmlns="http://schemas.microsoft.com/office/spreadsheetml/2009/9/main" objectType="CheckBox" fmlaLink="$J$45" lockText="1" noThreeD="1"/>
</file>

<file path=xl/ctrlProps/ctrlProp24.xml><?xml version="1.0" encoding="utf-8"?>
<formControlPr xmlns="http://schemas.microsoft.com/office/spreadsheetml/2009/9/main" objectType="CheckBox" fmlaLink="$J$48" lockText="1" noThreeD="1"/>
</file>

<file path=xl/ctrlProps/ctrlProp25.xml><?xml version="1.0" encoding="utf-8"?>
<formControlPr xmlns="http://schemas.microsoft.com/office/spreadsheetml/2009/9/main" objectType="CheckBox" fmlaLink="$J$50" lockText="1" noThreeD="1"/>
</file>

<file path=xl/ctrlProps/ctrlProp26.xml><?xml version="1.0" encoding="utf-8"?>
<formControlPr xmlns="http://schemas.microsoft.com/office/spreadsheetml/2009/9/main" objectType="CheckBox" fmlaLink="$J$51" lockText="1" noThreeD="1"/>
</file>

<file path=xl/ctrlProps/ctrlProp27.xml><?xml version="1.0" encoding="utf-8"?>
<formControlPr xmlns="http://schemas.microsoft.com/office/spreadsheetml/2009/9/main" objectType="CheckBox" fmlaLink="$J$55" lockText="1" noThreeD="1"/>
</file>

<file path=xl/ctrlProps/ctrlProp28.xml><?xml version="1.0" encoding="utf-8"?>
<formControlPr xmlns="http://schemas.microsoft.com/office/spreadsheetml/2009/9/main" objectType="CheckBox" fmlaLink="$J$58" lockText="1" noThreeD="1"/>
</file>

<file path=xl/ctrlProps/ctrlProp29.xml><?xml version="1.0" encoding="utf-8"?>
<formControlPr xmlns="http://schemas.microsoft.com/office/spreadsheetml/2009/9/main" objectType="CheckBox" fmlaLink="$J$62" lockText="1" noThreeD="1"/>
</file>

<file path=xl/ctrlProps/ctrlProp3.xml><?xml version="1.0" encoding="utf-8"?>
<formControlPr xmlns="http://schemas.microsoft.com/office/spreadsheetml/2009/9/main" objectType="CheckBox" fmlaLink="$J$9" lockText="1" noThreeD="1"/>
</file>

<file path=xl/ctrlProps/ctrlProp30.xml><?xml version="1.0" encoding="utf-8"?>
<formControlPr xmlns="http://schemas.microsoft.com/office/spreadsheetml/2009/9/main" objectType="CheckBox" fmlaLink="$J$65" lockText="1" noThreeD="1"/>
</file>

<file path=xl/ctrlProps/ctrlProp31.xml><?xml version="1.0" encoding="utf-8"?>
<formControlPr xmlns="http://schemas.microsoft.com/office/spreadsheetml/2009/9/main" objectType="CheckBox" fmlaLink="$J$67" lockText="1" noThreeD="1"/>
</file>

<file path=xl/ctrlProps/ctrlProp32.xml><?xml version="1.0" encoding="utf-8"?>
<formControlPr xmlns="http://schemas.microsoft.com/office/spreadsheetml/2009/9/main" objectType="CheckBox" fmlaLink="$J$69" lockText="1" noThreeD="1"/>
</file>

<file path=xl/ctrlProps/ctrlProp33.xml><?xml version="1.0" encoding="utf-8"?>
<formControlPr xmlns="http://schemas.microsoft.com/office/spreadsheetml/2009/9/main" objectType="CheckBox" fmlaLink="$J$72" lockText="1" noThreeD="1"/>
</file>

<file path=xl/ctrlProps/ctrlProp34.xml><?xml version="1.0" encoding="utf-8"?>
<formControlPr xmlns="http://schemas.microsoft.com/office/spreadsheetml/2009/9/main" objectType="CheckBox" fmlaLink="$J$83" lockText="1" noThreeD="1"/>
</file>

<file path=xl/ctrlProps/ctrlProp35.xml><?xml version="1.0" encoding="utf-8"?>
<formControlPr xmlns="http://schemas.microsoft.com/office/spreadsheetml/2009/9/main" objectType="CheckBox" fmlaLink="$J$85" lockText="1" noThreeD="1"/>
</file>

<file path=xl/ctrlProps/ctrlProp36.xml><?xml version="1.0" encoding="utf-8"?>
<formControlPr xmlns="http://schemas.microsoft.com/office/spreadsheetml/2009/9/main" objectType="CheckBox" fmlaLink="$J$86" lockText="1" noThreeD="1"/>
</file>

<file path=xl/ctrlProps/ctrlProp37.xml><?xml version="1.0" encoding="utf-8"?>
<formControlPr xmlns="http://schemas.microsoft.com/office/spreadsheetml/2009/9/main" objectType="CheckBox" fmlaLink="$J$88" lockText="1" noThreeD="1"/>
</file>

<file path=xl/ctrlProps/ctrlProp38.xml><?xml version="1.0" encoding="utf-8"?>
<formControlPr xmlns="http://schemas.microsoft.com/office/spreadsheetml/2009/9/main" objectType="CheckBox" fmlaLink="$J$91" lockText="1" noThreeD="1"/>
</file>

<file path=xl/ctrlProps/ctrlProp39.xml><?xml version="1.0" encoding="utf-8"?>
<formControlPr xmlns="http://schemas.microsoft.com/office/spreadsheetml/2009/9/main" objectType="CheckBox" fmlaLink="$J$93" lockText="1" noThreeD="1"/>
</file>

<file path=xl/ctrlProps/ctrlProp4.xml><?xml version="1.0" encoding="utf-8"?>
<formControlPr xmlns="http://schemas.microsoft.com/office/spreadsheetml/2009/9/main" objectType="CheckBox" fmlaLink="$J$10" lockText="1" noThreeD="1"/>
</file>

<file path=xl/ctrlProps/ctrlProp40.xml><?xml version="1.0" encoding="utf-8"?>
<formControlPr xmlns="http://schemas.microsoft.com/office/spreadsheetml/2009/9/main" objectType="CheckBox" fmlaLink="$J$98" lockText="1" noThreeD="1"/>
</file>

<file path=xl/ctrlProps/ctrlProp41.xml><?xml version="1.0" encoding="utf-8"?>
<formControlPr xmlns="http://schemas.microsoft.com/office/spreadsheetml/2009/9/main" objectType="CheckBox" fmlaLink="$J$107" lockText="1" noThreeD="1"/>
</file>

<file path=xl/ctrlProps/ctrlProp42.xml><?xml version="1.0" encoding="utf-8"?>
<formControlPr xmlns="http://schemas.microsoft.com/office/spreadsheetml/2009/9/main" objectType="CheckBox" fmlaLink="$J$109" lockText="1" noThreeD="1"/>
</file>

<file path=xl/ctrlProps/ctrlProp43.xml><?xml version="1.0" encoding="utf-8"?>
<formControlPr xmlns="http://schemas.microsoft.com/office/spreadsheetml/2009/9/main" objectType="CheckBox" fmlaLink="$J$111" lockText="1" noThreeD="1"/>
</file>

<file path=xl/ctrlProps/ctrlProp44.xml><?xml version="1.0" encoding="utf-8"?>
<formControlPr xmlns="http://schemas.microsoft.com/office/spreadsheetml/2009/9/main" objectType="CheckBox" fmlaLink="$J$113" lockText="1" noThreeD="1"/>
</file>

<file path=xl/ctrlProps/ctrlProp45.xml><?xml version="1.0" encoding="utf-8"?>
<formControlPr xmlns="http://schemas.microsoft.com/office/spreadsheetml/2009/9/main" objectType="CheckBox" fmlaLink="$J$102" lockText="1" noThreeD="1"/>
</file>

<file path=xl/ctrlProps/ctrlProp46.xml><?xml version="1.0" encoding="utf-8"?>
<formControlPr xmlns="http://schemas.microsoft.com/office/spreadsheetml/2009/9/main" objectType="CheckBox" fmlaLink="$J$104" lockText="1" noThreeD="1"/>
</file>

<file path=xl/ctrlProps/ctrlProp47.xml><?xml version="1.0" encoding="utf-8"?>
<formControlPr xmlns="http://schemas.microsoft.com/office/spreadsheetml/2009/9/main" objectType="CheckBox" fmlaLink="$J$106" lockText="1" noThreeD="1"/>
</file>

<file path=xl/ctrlProps/ctrlProp48.xml><?xml version="1.0" encoding="utf-8"?>
<formControlPr xmlns="http://schemas.microsoft.com/office/spreadsheetml/2009/9/main" objectType="CheckBox" fmlaLink="$J$6" lockText="1" noThreeD="1"/>
</file>

<file path=xl/ctrlProps/ctrlProp49.xml><?xml version="1.0" encoding="utf-8"?>
<formControlPr xmlns="http://schemas.microsoft.com/office/spreadsheetml/2009/9/main" objectType="CheckBox" fmlaLink="$J$8" lockText="1" noThreeD="1"/>
</file>

<file path=xl/ctrlProps/ctrlProp5.xml><?xml version="1.0" encoding="utf-8"?>
<formControlPr xmlns="http://schemas.microsoft.com/office/spreadsheetml/2009/9/main" objectType="CheckBox" fmlaLink="$J$12" lockText="1" noThreeD="1"/>
</file>

<file path=xl/ctrlProps/ctrlProp50.xml><?xml version="1.0" encoding="utf-8"?>
<formControlPr xmlns="http://schemas.microsoft.com/office/spreadsheetml/2009/9/main" objectType="CheckBox" fmlaLink="$J$46" lockText="1" noThreeD="1"/>
</file>

<file path=xl/ctrlProps/ctrlProp51.xml><?xml version="1.0" encoding="utf-8"?>
<formControlPr xmlns="http://schemas.microsoft.com/office/spreadsheetml/2009/9/main" objectType="CheckBox" fmlaLink="$J$70" lockText="1" noThreeD="1"/>
</file>

<file path=xl/ctrlProps/ctrlProp52.xml><?xml version="1.0" encoding="utf-8"?>
<formControlPr xmlns="http://schemas.microsoft.com/office/spreadsheetml/2009/9/main" objectType="CheckBox" fmlaLink="$J$84" lockText="1" noThreeD="1"/>
</file>

<file path=xl/ctrlProps/ctrlProp53.xml><?xml version="1.0" encoding="utf-8"?>
<formControlPr xmlns="http://schemas.microsoft.com/office/spreadsheetml/2009/9/main" objectType="CheckBox" fmlaLink="$J$89" lockText="1" noThreeD="1"/>
</file>

<file path=xl/ctrlProps/ctrlProp54.xml><?xml version="1.0" encoding="utf-8"?>
<formControlPr xmlns="http://schemas.microsoft.com/office/spreadsheetml/2009/9/main" objectType="CheckBox" fmlaLink="$J$56" lockText="1" noThreeD="1"/>
</file>

<file path=xl/ctrlProps/ctrlProp55.xml><?xml version="1.0" encoding="utf-8"?>
<formControlPr xmlns="http://schemas.microsoft.com/office/spreadsheetml/2009/9/main" objectType="CheckBox" fmlaLink="$J$17" lockText="1" noThreeD="1"/>
</file>

<file path=xl/ctrlProps/ctrlProp56.xml><?xml version="1.0" encoding="utf-8"?>
<formControlPr xmlns="http://schemas.microsoft.com/office/spreadsheetml/2009/9/main" objectType="CheckBox" fmlaLink="$J$64" lockText="1" noThreeD="1"/>
</file>

<file path=xl/ctrlProps/ctrlProp57.xml><?xml version="1.0" encoding="utf-8"?>
<formControlPr xmlns="http://schemas.microsoft.com/office/spreadsheetml/2009/9/main" objectType="CheckBox" fmlaLink="$J$25" lockText="1" noThreeD="1"/>
</file>

<file path=xl/ctrlProps/ctrlProp58.xml><?xml version="1.0" encoding="utf-8"?>
<formControlPr xmlns="http://schemas.microsoft.com/office/spreadsheetml/2009/9/main" objectType="CheckBox" fmlaLink="$J$29" lockText="1" noThreeD="1"/>
</file>

<file path=xl/ctrlProps/ctrlProp59.xml><?xml version="1.0" encoding="utf-8"?>
<formControlPr xmlns="http://schemas.microsoft.com/office/spreadsheetml/2009/9/main" objectType="CheckBox" fmlaLink="$J$54" lockText="1" noThreeD="1"/>
</file>

<file path=xl/ctrlProps/ctrlProp6.xml><?xml version="1.0" encoding="utf-8"?>
<formControlPr xmlns="http://schemas.microsoft.com/office/spreadsheetml/2009/9/main" objectType="CheckBox" fmlaLink="$J$13" lockText="1" noThreeD="1"/>
</file>

<file path=xl/ctrlProps/ctrlProp60.xml><?xml version="1.0" encoding="utf-8"?>
<formControlPr xmlns="http://schemas.microsoft.com/office/spreadsheetml/2009/9/main" objectType="CheckBox" fmlaLink="$J$47" lockText="1" noThreeD="1"/>
</file>

<file path=xl/ctrlProps/ctrlProp61.xml><?xml version="1.0" encoding="utf-8"?>
<formControlPr xmlns="http://schemas.microsoft.com/office/spreadsheetml/2009/9/main" objectType="CheckBox" fmlaLink="$J$57" lockText="1" noThreeD="1"/>
</file>

<file path=xl/ctrlProps/ctrlProp62.xml><?xml version="1.0" encoding="utf-8"?>
<formControlPr xmlns="http://schemas.microsoft.com/office/spreadsheetml/2009/9/main" objectType="CheckBox" fmlaLink="$J$61" lockText="1" noThreeD="1"/>
</file>

<file path=xl/ctrlProps/ctrlProp63.xml><?xml version="1.0" encoding="utf-8"?>
<formControlPr xmlns="http://schemas.microsoft.com/office/spreadsheetml/2009/9/main" objectType="CheckBox" fmlaLink="$J$68" lockText="1" noThreeD="1"/>
</file>

<file path=xl/ctrlProps/ctrlProp64.xml><?xml version="1.0" encoding="utf-8"?>
<formControlPr xmlns="http://schemas.microsoft.com/office/spreadsheetml/2009/9/main" objectType="CheckBox" fmlaLink="$J$73" lockText="1" noThreeD="1"/>
</file>

<file path=xl/ctrlProps/ctrlProp65.xml><?xml version="1.0" encoding="utf-8"?>
<formControlPr xmlns="http://schemas.microsoft.com/office/spreadsheetml/2009/9/main" objectType="CheckBox" fmlaLink="$J$75" lockText="1" noThreeD="1"/>
</file>

<file path=xl/ctrlProps/ctrlProp66.xml><?xml version="1.0" encoding="utf-8"?>
<formControlPr xmlns="http://schemas.microsoft.com/office/spreadsheetml/2009/9/main" objectType="CheckBox" fmlaLink="$J$77" lockText="1" noThreeD="1"/>
</file>

<file path=xl/ctrlProps/ctrlProp67.xml><?xml version="1.0" encoding="utf-8"?>
<formControlPr xmlns="http://schemas.microsoft.com/office/spreadsheetml/2009/9/main" objectType="CheckBox" fmlaLink="$J$79" lockText="1" noThreeD="1"/>
</file>

<file path=xl/ctrlProps/ctrlProp68.xml><?xml version="1.0" encoding="utf-8"?>
<formControlPr xmlns="http://schemas.microsoft.com/office/spreadsheetml/2009/9/main" objectType="CheckBox" fmlaLink="$J$81" lockText="1" noThreeD="1"/>
</file>

<file path=xl/ctrlProps/ctrlProp69.xml><?xml version="1.0" encoding="utf-8"?>
<formControlPr xmlns="http://schemas.microsoft.com/office/spreadsheetml/2009/9/main" objectType="CheckBox" fmlaLink="$J$87" lockText="1" noThreeD="1"/>
</file>

<file path=xl/ctrlProps/ctrlProp7.xml><?xml version="1.0" encoding="utf-8"?>
<formControlPr xmlns="http://schemas.microsoft.com/office/spreadsheetml/2009/9/main" objectType="CheckBox" fmlaLink="$J$16" lockText="1" noThreeD="1"/>
</file>

<file path=xl/ctrlProps/ctrlProp70.xml><?xml version="1.0" encoding="utf-8"?>
<formControlPr xmlns="http://schemas.microsoft.com/office/spreadsheetml/2009/9/main" objectType="CheckBox" fmlaLink="$J$103" lockText="1" noThreeD="1"/>
</file>

<file path=xl/ctrlProps/ctrlProp71.xml><?xml version="1.0" encoding="utf-8"?>
<formControlPr xmlns="http://schemas.microsoft.com/office/spreadsheetml/2009/9/main" objectType="CheckBox" fmlaLink="$J$14" lockText="1" noThreeD="1"/>
</file>

<file path=xl/ctrlProps/ctrlProp72.xml><?xml version="1.0" encoding="utf-8"?>
<formControlPr xmlns="http://schemas.microsoft.com/office/spreadsheetml/2009/9/main" objectType="CheckBox" fmlaLink="$J$36" lockText="1" noThreeD="1"/>
</file>

<file path=xl/ctrlProps/ctrlProp73.xml><?xml version="1.0" encoding="utf-8"?>
<formControlPr xmlns="http://schemas.microsoft.com/office/spreadsheetml/2009/9/main" objectType="CheckBox" fmlaLink="$J$52" lockText="1" noThreeD="1"/>
</file>

<file path=xl/ctrlProps/ctrlProp74.xml><?xml version="1.0" encoding="utf-8"?>
<formControlPr xmlns="http://schemas.microsoft.com/office/spreadsheetml/2009/9/main" objectType="CheckBox" fmlaLink="$J$94" lockText="1" noThreeD="1"/>
</file>

<file path=xl/ctrlProps/ctrlProp75.xml><?xml version="1.0" encoding="utf-8"?>
<formControlPr xmlns="http://schemas.microsoft.com/office/spreadsheetml/2009/9/main" objectType="CheckBox" fmlaLink="$J$95" lockText="1" noThreeD="1"/>
</file>

<file path=xl/ctrlProps/ctrlProp76.xml><?xml version="1.0" encoding="utf-8"?>
<formControlPr xmlns="http://schemas.microsoft.com/office/spreadsheetml/2009/9/main" objectType="CheckBox" fmlaLink="$J$96" lockText="1" noThreeD="1"/>
</file>

<file path=xl/ctrlProps/ctrlProp77.xml><?xml version="1.0" encoding="utf-8"?>
<formControlPr xmlns="http://schemas.microsoft.com/office/spreadsheetml/2009/9/main" objectType="CheckBox" fmlaLink="$J$99" lockText="1" noThreeD="1"/>
</file>

<file path=xl/ctrlProps/ctrlProp78.xml><?xml version="1.0" encoding="utf-8"?>
<formControlPr xmlns="http://schemas.microsoft.com/office/spreadsheetml/2009/9/main" objectType="CheckBox" fmlaLink="$J$100" lockText="1" noThreeD="1"/>
</file>

<file path=xl/ctrlProps/ctrlProp79.xml><?xml version="1.0" encoding="utf-8"?>
<formControlPr xmlns="http://schemas.microsoft.com/office/spreadsheetml/2009/9/main" objectType="CheckBox" fmlaLink="$J$22" lockText="1" noThreeD="1"/>
</file>

<file path=xl/ctrlProps/ctrlProp8.xml><?xml version="1.0" encoding="utf-8"?>
<formControlPr xmlns="http://schemas.microsoft.com/office/spreadsheetml/2009/9/main" objectType="CheckBox" fmlaLink="$J$18" lockText="1" noThreeD="1"/>
</file>

<file path=xl/ctrlProps/ctrlProp80.xml><?xml version="1.0" encoding="utf-8"?>
<formControlPr xmlns="http://schemas.microsoft.com/office/spreadsheetml/2009/9/main" objectType="CheckBox" fmlaLink="$J$4" lockText="1" noThreeD="1"/>
</file>

<file path=xl/ctrlProps/ctrlProp81.xml><?xml version="1.0" encoding="utf-8"?>
<formControlPr xmlns="http://schemas.microsoft.com/office/spreadsheetml/2009/9/main" objectType="CheckBox" fmlaLink="$J$5" lockText="1" noThreeD="1"/>
</file>

<file path=xl/ctrlProps/ctrlProp82.xml><?xml version="1.0" encoding="utf-8"?>
<formControlPr xmlns="http://schemas.microsoft.com/office/spreadsheetml/2009/9/main" objectType="CheckBox" fmlaLink="$J$9" lockText="1" noThreeD="1"/>
</file>

<file path=xl/ctrlProps/ctrlProp83.xml><?xml version="1.0" encoding="utf-8"?>
<formControlPr xmlns="http://schemas.microsoft.com/office/spreadsheetml/2009/9/main" objectType="CheckBox" fmlaLink="$J$10" lockText="1" noThreeD="1"/>
</file>

<file path=xl/ctrlProps/ctrlProp84.xml><?xml version="1.0" encoding="utf-8"?>
<formControlPr xmlns="http://schemas.microsoft.com/office/spreadsheetml/2009/9/main" objectType="CheckBox" fmlaLink="$J$12" lockText="1" noThreeD="1"/>
</file>

<file path=xl/ctrlProps/ctrlProp85.xml><?xml version="1.0" encoding="utf-8"?>
<formControlPr xmlns="http://schemas.microsoft.com/office/spreadsheetml/2009/9/main" objectType="CheckBox" fmlaLink="$J$13" lockText="1" noThreeD="1"/>
</file>

<file path=xl/ctrlProps/ctrlProp86.xml><?xml version="1.0" encoding="utf-8"?>
<formControlPr xmlns="http://schemas.microsoft.com/office/spreadsheetml/2009/9/main" objectType="CheckBox" fmlaLink="$J$16" lockText="1" noThreeD="1"/>
</file>

<file path=xl/ctrlProps/ctrlProp87.xml><?xml version="1.0" encoding="utf-8"?>
<formControlPr xmlns="http://schemas.microsoft.com/office/spreadsheetml/2009/9/main" objectType="CheckBox" fmlaLink="$J$18" lockText="1" noThreeD="1"/>
</file>

<file path=xl/ctrlProps/ctrlProp88.xml><?xml version="1.0" encoding="utf-8"?>
<formControlPr xmlns="http://schemas.microsoft.com/office/spreadsheetml/2009/9/main" objectType="CheckBox" fmlaLink="$J$20" lockText="1" noThreeD="1"/>
</file>

<file path=xl/ctrlProps/ctrlProp89.xml><?xml version="1.0" encoding="utf-8"?>
<formControlPr xmlns="http://schemas.microsoft.com/office/spreadsheetml/2009/9/main" objectType="CheckBox" fmlaLink="$J$21" lockText="1" noThreeD="1"/>
</file>

<file path=xl/ctrlProps/ctrlProp9.xml><?xml version="1.0" encoding="utf-8"?>
<formControlPr xmlns="http://schemas.microsoft.com/office/spreadsheetml/2009/9/main" objectType="CheckBox" fmlaLink="$J$20" lockText="1" noThreeD="1"/>
</file>

<file path=xl/ctrlProps/ctrlProp90.xml><?xml version="1.0" encoding="utf-8"?>
<formControlPr xmlns="http://schemas.microsoft.com/office/spreadsheetml/2009/9/main" objectType="CheckBox" fmlaLink="$J$24" lockText="1" noThreeD="1"/>
</file>

<file path=xl/ctrlProps/ctrlProp91.xml><?xml version="1.0" encoding="utf-8"?>
<formControlPr xmlns="http://schemas.microsoft.com/office/spreadsheetml/2009/9/main" objectType="CheckBox" fmlaLink="$J$26" lockText="1" noThreeD="1"/>
</file>

<file path=xl/ctrlProps/ctrlProp92.xml><?xml version="1.0" encoding="utf-8"?>
<formControlPr xmlns="http://schemas.microsoft.com/office/spreadsheetml/2009/9/main" objectType="CheckBox" fmlaLink="$J$27" lockText="1" noThreeD="1"/>
</file>

<file path=xl/ctrlProps/ctrlProp93.xml><?xml version="1.0" encoding="utf-8"?>
<formControlPr xmlns="http://schemas.microsoft.com/office/spreadsheetml/2009/9/main" objectType="CheckBox" fmlaLink="$J$28" lockText="1" noThreeD="1"/>
</file>

<file path=xl/ctrlProps/ctrlProp94.xml><?xml version="1.0" encoding="utf-8"?>
<formControlPr xmlns="http://schemas.microsoft.com/office/spreadsheetml/2009/9/main" objectType="CheckBox" fmlaLink="$J$31" lockText="1" noThreeD="1"/>
</file>

<file path=xl/ctrlProps/ctrlProp95.xml><?xml version="1.0" encoding="utf-8"?>
<formControlPr xmlns="http://schemas.microsoft.com/office/spreadsheetml/2009/9/main" objectType="CheckBox" fmlaLink="$J$32" lockText="1" noThreeD="1"/>
</file>

<file path=xl/ctrlProps/ctrlProp96.xml><?xml version="1.0" encoding="utf-8"?>
<formControlPr xmlns="http://schemas.microsoft.com/office/spreadsheetml/2009/9/main" objectType="CheckBox" fmlaLink="$J$34" lockText="1" noThreeD="1"/>
</file>

<file path=xl/ctrlProps/ctrlProp97.xml><?xml version="1.0" encoding="utf-8"?>
<formControlPr xmlns="http://schemas.microsoft.com/office/spreadsheetml/2009/9/main" objectType="CheckBox" fmlaLink="$J$35" lockText="1" noThreeD="1"/>
</file>

<file path=xl/ctrlProps/ctrlProp98.xml><?xml version="1.0" encoding="utf-8"?>
<formControlPr xmlns="http://schemas.microsoft.com/office/spreadsheetml/2009/9/main" objectType="CheckBox" fmlaLink="$J$38" lockText="1" noThreeD="1"/>
</file>

<file path=xl/ctrlProps/ctrlProp99.xml><?xml version="1.0" encoding="utf-8"?>
<formControlPr xmlns="http://schemas.microsoft.com/office/spreadsheetml/2009/9/main" objectType="CheckBox" fmlaLink="$J$39" lockText="1" noThreeD="1"/>
</file>

<file path=xl/drawings/drawing1.xml><?xml version="1.0" encoding="utf-8"?>
<xdr:wsDr xmlns:xdr="http://schemas.openxmlformats.org/drawingml/2006/spreadsheetDrawing" xmlns:a="http://schemas.openxmlformats.org/drawingml/2006/main">
  <xdr:twoCellAnchor>
    <xdr:from>
      <xdr:col>54</xdr:col>
      <xdr:colOff>115956</xdr:colOff>
      <xdr:row>0</xdr:row>
      <xdr:rowOff>8282</xdr:rowOff>
    </xdr:from>
    <xdr:to>
      <xdr:col>62</xdr:col>
      <xdr:colOff>8283</xdr:colOff>
      <xdr:row>9</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878831" y="8282"/>
          <a:ext cx="2345015" cy="1432374"/>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latin typeface="ＭＳ ゴシック" panose="020B0609070205080204" pitchFamily="49" charset="-128"/>
              <a:ea typeface="ＭＳ ゴシック" panose="020B0609070205080204" pitchFamily="49" charset="-128"/>
            </a:rPr>
            <a:t>申請書の書き方</a:t>
          </a:r>
          <a:endParaRPr kumimoji="1" lang="en-US" altLang="ja-JP" sz="18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試験を依頼される方へ</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記入例（別シート）を参考に</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赤色</a:t>
          </a:r>
          <a:r>
            <a:rPr kumimoji="1" lang="ja-JP" altLang="en-US" sz="1100" b="1">
              <a:solidFill>
                <a:schemeClr val="tx1"/>
              </a:solidFill>
              <a:latin typeface="ＭＳ ゴシック" panose="020B0609070205080204" pitchFamily="49" charset="-128"/>
              <a:ea typeface="ＭＳ ゴシック" panose="020B0609070205080204" pitchFamily="49" charset="-128"/>
            </a:rPr>
            <a:t>でし示した欄に記入願います</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空欄に入力すると</a:t>
          </a:r>
          <a:r>
            <a:rPr kumimoji="1" lang="ja-JP" altLang="en-US" sz="1100" b="1" u="sng">
              <a:solidFill>
                <a:schemeClr val="tx1"/>
              </a:solidFill>
              <a:latin typeface="ＭＳ ゴシック" panose="020B0609070205080204" pitchFamily="49" charset="-128"/>
              <a:ea typeface="ＭＳ ゴシック" panose="020B0609070205080204" pitchFamily="49" charset="-128"/>
            </a:rPr>
            <a:t>色が消えます</a:t>
          </a:r>
          <a:endParaRPr kumimoji="1" lang="en-US" altLang="ja-JP" sz="1100" b="1" u="sng">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塗りつぶし色は印刷されません</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31</xdr:col>
      <xdr:colOff>131256</xdr:colOff>
      <xdr:row>0</xdr:row>
      <xdr:rowOff>0</xdr:rowOff>
    </xdr:from>
    <xdr:to>
      <xdr:col>41</xdr:col>
      <xdr:colOff>52575</xdr:colOff>
      <xdr:row>8</xdr:row>
      <xdr:rowOff>33132</xdr:rowOff>
    </xdr:to>
    <xdr:sp macro="" textlink="">
      <xdr:nvSpPr>
        <xdr:cNvPr id="5" name="円/楕円 2">
          <a:extLst>
            <a:ext uri="{FF2B5EF4-FFF2-40B4-BE49-F238E27FC236}">
              <a16:creationId xmlns:a16="http://schemas.microsoft.com/office/drawing/2014/main" id="{00000000-0008-0000-0000-000005000000}"/>
            </a:ext>
          </a:extLst>
        </xdr:cNvPr>
        <xdr:cNvSpPr/>
      </xdr:nvSpPr>
      <xdr:spPr>
        <a:xfrm>
          <a:off x="4560381" y="0"/>
          <a:ext cx="1350069" cy="137615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115956</xdr:colOff>
      <xdr:row>0</xdr:row>
      <xdr:rowOff>8282</xdr:rowOff>
    </xdr:from>
    <xdr:to>
      <xdr:col>62</xdr:col>
      <xdr:colOff>8283</xdr:colOff>
      <xdr:row>9</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878831" y="8282"/>
          <a:ext cx="2349777" cy="1325218"/>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申請書の書き方</a:t>
          </a:r>
          <a:endParaRPr kumimoji="1" lang="en-US" altLang="ja-JP" sz="1800" b="1">
            <a:solidFill>
              <a:schemeClr val="tx1"/>
            </a:solidFill>
          </a:endParaRPr>
        </a:p>
        <a:p>
          <a:pPr algn="l"/>
          <a:r>
            <a:rPr kumimoji="1" lang="ja-JP" altLang="en-US" sz="1100" b="1">
              <a:solidFill>
                <a:schemeClr val="tx1"/>
              </a:solidFill>
            </a:rPr>
            <a:t>試験を依頼される方へ</a:t>
          </a:r>
          <a:endParaRPr kumimoji="1" lang="en-US" altLang="ja-JP" sz="1100" b="1">
            <a:solidFill>
              <a:schemeClr val="tx1"/>
            </a:solidFill>
          </a:endParaRPr>
        </a:p>
        <a:p>
          <a:pPr algn="l"/>
          <a:r>
            <a:rPr kumimoji="1" lang="ja-JP" altLang="en-US" sz="1100" b="1">
              <a:solidFill>
                <a:schemeClr val="tx1"/>
              </a:solidFill>
            </a:rPr>
            <a:t>記入例（別シート）を参考に</a:t>
          </a:r>
          <a:endParaRPr kumimoji="1" lang="en-US" altLang="ja-JP" sz="1100" b="1">
            <a:solidFill>
              <a:schemeClr val="tx1"/>
            </a:solidFill>
          </a:endParaRPr>
        </a:p>
        <a:p>
          <a:pPr algn="l"/>
          <a:r>
            <a:rPr kumimoji="1" lang="ja-JP" altLang="en-US" sz="1100" b="1">
              <a:solidFill>
                <a:srgbClr val="FF0000"/>
              </a:solidFill>
            </a:rPr>
            <a:t>赤色</a:t>
          </a:r>
          <a:r>
            <a:rPr kumimoji="1" lang="ja-JP" altLang="en-US" sz="1100" b="1">
              <a:solidFill>
                <a:schemeClr val="tx1"/>
              </a:solidFill>
            </a:rPr>
            <a:t>でし示した欄に記入願います</a:t>
          </a:r>
          <a:endParaRPr kumimoji="1" lang="en-US" altLang="ja-JP" sz="1100" b="1">
            <a:solidFill>
              <a:schemeClr val="tx1"/>
            </a:solidFill>
          </a:endParaRPr>
        </a:p>
        <a:p>
          <a:pPr algn="l"/>
          <a:r>
            <a:rPr kumimoji="1" lang="en-US" altLang="ja-JP" sz="1100" b="1">
              <a:solidFill>
                <a:schemeClr val="tx1"/>
              </a:solidFill>
            </a:rPr>
            <a:t>※</a:t>
          </a:r>
          <a:r>
            <a:rPr kumimoji="1" lang="ja-JP" altLang="en-US" sz="1100" b="1">
              <a:solidFill>
                <a:schemeClr val="tx1"/>
              </a:solidFill>
            </a:rPr>
            <a:t>空欄に入力すると</a:t>
          </a:r>
          <a:r>
            <a:rPr kumimoji="1" lang="ja-JP" altLang="en-US" sz="1100" b="1" u="sng">
              <a:solidFill>
                <a:schemeClr val="tx1"/>
              </a:solidFill>
            </a:rPr>
            <a:t>色が消えます</a:t>
          </a:r>
          <a:endParaRPr kumimoji="1" lang="en-US" altLang="ja-JP" sz="1100" b="1" u="sng">
            <a:solidFill>
              <a:schemeClr val="tx1"/>
            </a:solidFill>
          </a:endParaRPr>
        </a:p>
        <a:p>
          <a:pPr algn="l"/>
          <a:r>
            <a:rPr kumimoji="1" lang="en-US" altLang="ja-JP" sz="1100" b="1">
              <a:solidFill>
                <a:schemeClr val="tx1"/>
              </a:solidFill>
            </a:rPr>
            <a:t>※</a:t>
          </a:r>
          <a:r>
            <a:rPr kumimoji="1" lang="ja-JP" altLang="en-US" sz="1100" b="1">
              <a:solidFill>
                <a:schemeClr val="tx1"/>
              </a:solidFill>
            </a:rPr>
            <a:t>塗りつぶし色は印刷されません</a:t>
          </a:r>
          <a:endParaRPr kumimoji="1" lang="en-US" altLang="ja-JP" sz="1100" b="1">
            <a:solidFill>
              <a:schemeClr val="tx1"/>
            </a:solidFill>
          </a:endParaRPr>
        </a:p>
      </xdr:txBody>
    </xdr:sp>
    <xdr:clientData/>
  </xdr:twoCellAnchor>
  <xdr:twoCellAnchor>
    <xdr:from>
      <xdr:col>2</xdr:col>
      <xdr:colOff>131258</xdr:colOff>
      <xdr:row>84</xdr:row>
      <xdr:rowOff>17196</xdr:rowOff>
    </xdr:from>
    <xdr:to>
      <xdr:col>12</xdr:col>
      <xdr:colOff>52576</xdr:colOff>
      <xdr:row>93</xdr:row>
      <xdr:rowOff>50328</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417008" y="11409096"/>
          <a:ext cx="1350068" cy="131900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twoCellAnchor>
    <xdr:from>
      <xdr:col>0</xdr:col>
      <xdr:colOff>83343</xdr:colOff>
      <xdr:row>0</xdr:row>
      <xdr:rowOff>0</xdr:rowOff>
    </xdr:from>
    <xdr:to>
      <xdr:col>53</xdr:col>
      <xdr:colOff>11905</xdr:colOff>
      <xdr:row>8</xdr:row>
      <xdr:rowOff>129152</xdr:rowOff>
    </xdr:to>
    <xdr:sp macro="" textlink="">
      <xdr:nvSpPr>
        <xdr:cNvPr id="4" name="角丸四角形 5">
          <a:extLst>
            <a:ext uri="{FF2B5EF4-FFF2-40B4-BE49-F238E27FC236}">
              <a16:creationId xmlns:a16="http://schemas.microsoft.com/office/drawing/2014/main" id="{00000000-0008-0000-0100-000004000000}"/>
            </a:ext>
          </a:extLst>
        </xdr:cNvPr>
        <xdr:cNvSpPr/>
      </xdr:nvSpPr>
      <xdr:spPr>
        <a:xfrm>
          <a:off x="83343" y="0"/>
          <a:ext cx="7500937" cy="1272152"/>
        </a:xfrm>
        <a:prstGeom prst="roundRect">
          <a:avLst>
            <a:gd name="adj" fmla="val 6372"/>
          </a:avLst>
        </a:prstGeom>
        <a:solidFill>
          <a:schemeClr val="tx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chemeClr val="bg1"/>
              </a:solidFill>
            </a:rPr>
            <a:t>センター職員記入欄</a:t>
          </a:r>
        </a:p>
      </xdr:txBody>
    </xdr:sp>
    <xdr:clientData/>
  </xdr:twoCellAnchor>
  <xdr:twoCellAnchor>
    <xdr:from>
      <xdr:col>1</xdr:col>
      <xdr:colOff>23813</xdr:colOff>
      <xdr:row>63</xdr:row>
      <xdr:rowOff>71437</xdr:rowOff>
    </xdr:from>
    <xdr:to>
      <xdr:col>53</xdr:col>
      <xdr:colOff>47624</xdr:colOff>
      <xdr:row>93</xdr:row>
      <xdr:rowOff>59531</xdr:rowOff>
    </xdr:to>
    <xdr:sp macro="" textlink="">
      <xdr:nvSpPr>
        <xdr:cNvPr id="5" name="角丸四角形 5">
          <a:extLst>
            <a:ext uri="{FF2B5EF4-FFF2-40B4-BE49-F238E27FC236}">
              <a16:creationId xmlns:a16="http://schemas.microsoft.com/office/drawing/2014/main" id="{00000000-0008-0000-0100-000005000000}"/>
            </a:ext>
          </a:extLst>
        </xdr:cNvPr>
        <xdr:cNvSpPr/>
      </xdr:nvSpPr>
      <xdr:spPr>
        <a:xfrm>
          <a:off x="166688" y="8548687"/>
          <a:ext cx="7453311" cy="4095750"/>
        </a:xfrm>
        <a:prstGeom prst="roundRect">
          <a:avLst>
            <a:gd name="adj" fmla="val 3897"/>
          </a:avLst>
        </a:prstGeom>
        <a:solidFill>
          <a:schemeClr val="tx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chemeClr val="bg1"/>
              </a:solidFill>
            </a:rPr>
            <a:t>センター職員記入欄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12700</xdr:colOff>
          <xdr:row>3</xdr:row>
          <xdr:rowOff>12700</xdr:rowOff>
        </xdr:from>
        <xdr:to>
          <xdr:col>11</xdr:col>
          <xdr:colOff>31750</xdr:colOff>
          <xdr:row>4</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xdr:row>
          <xdr:rowOff>12700</xdr:rowOff>
        </xdr:from>
        <xdr:to>
          <xdr:col>11</xdr:col>
          <xdr:colOff>19050</xdr:colOff>
          <xdr:row>5</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11</xdr:col>
          <xdr:colOff>19050</xdr:colOff>
          <xdr:row>9</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2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11</xdr:col>
          <xdr:colOff>12700</xdr:colOff>
          <xdr:row>9</xdr:row>
          <xdr:rowOff>152400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2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xdr:row>
          <xdr:rowOff>0</xdr:rowOff>
        </xdr:from>
        <xdr:to>
          <xdr:col>11</xdr:col>
          <xdr:colOff>31750</xdr:colOff>
          <xdr:row>12</xdr:row>
          <xdr:rowOff>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2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xdr:row>
          <xdr:rowOff>12700</xdr:rowOff>
        </xdr:from>
        <xdr:to>
          <xdr:col>11</xdr:col>
          <xdr:colOff>19050</xdr:colOff>
          <xdr:row>13</xdr:row>
          <xdr:rowOff>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2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11</xdr:col>
          <xdr:colOff>19050</xdr:colOff>
          <xdr:row>16</xdr:row>
          <xdr:rowOff>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2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11</xdr:col>
          <xdr:colOff>19050</xdr:colOff>
          <xdr:row>18</xdr:row>
          <xdr:rowOff>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2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11</xdr:col>
          <xdr:colOff>19050</xdr:colOff>
          <xdr:row>19</xdr:row>
          <xdr:rowOff>165100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2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11</xdr:col>
          <xdr:colOff>19050</xdr:colOff>
          <xdr:row>20</xdr:row>
          <xdr:rowOff>165100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2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11</xdr:col>
          <xdr:colOff>19050</xdr:colOff>
          <xdr:row>24</xdr:row>
          <xdr:rowOff>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2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2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11</xdr:col>
          <xdr:colOff>19050</xdr:colOff>
          <xdr:row>27</xdr:row>
          <xdr:rowOff>0</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2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11</xdr:col>
          <xdr:colOff>19050</xdr:colOff>
          <xdr:row>28</xdr:row>
          <xdr:rowOff>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2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171450</xdr:rowOff>
        </xdr:from>
        <xdr:to>
          <xdr:col>11</xdr:col>
          <xdr:colOff>19050</xdr:colOff>
          <xdr:row>30</xdr:row>
          <xdr:rowOff>152400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2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11</xdr:col>
          <xdr:colOff>19050</xdr:colOff>
          <xdr:row>32</xdr:row>
          <xdr:rowOff>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2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152400</xdr:rowOff>
        </xdr:from>
        <xdr:to>
          <xdr:col>11</xdr:col>
          <xdr:colOff>19050</xdr:colOff>
          <xdr:row>33</xdr:row>
          <xdr:rowOff>146050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2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146050</xdr:rowOff>
        </xdr:from>
        <xdr:to>
          <xdr:col>11</xdr:col>
          <xdr:colOff>19050</xdr:colOff>
          <xdr:row>35</xdr:row>
          <xdr:rowOff>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2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152400</xdr:rowOff>
        </xdr:from>
        <xdr:to>
          <xdr:col>11</xdr:col>
          <xdr:colOff>19050</xdr:colOff>
          <xdr:row>38</xdr:row>
          <xdr:rowOff>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2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152400</xdr:rowOff>
        </xdr:from>
        <xdr:to>
          <xdr:col>11</xdr:col>
          <xdr:colOff>19050</xdr:colOff>
          <xdr:row>39</xdr:row>
          <xdr:rowOff>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2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152400</xdr:rowOff>
        </xdr:from>
        <xdr:to>
          <xdr:col>11</xdr:col>
          <xdr:colOff>19050</xdr:colOff>
          <xdr:row>40</xdr:row>
          <xdr:rowOff>152400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2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12700</xdr:rowOff>
        </xdr:from>
        <xdr:to>
          <xdr:col>11</xdr:col>
          <xdr:colOff>19050</xdr:colOff>
          <xdr:row>43</xdr:row>
          <xdr:rowOff>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2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0</xdr:rowOff>
        </xdr:from>
        <xdr:to>
          <xdr:col>11</xdr:col>
          <xdr:colOff>19050</xdr:colOff>
          <xdr:row>44</xdr:row>
          <xdr:rowOff>152400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2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11</xdr:col>
          <xdr:colOff>19050</xdr:colOff>
          <xdr:row>47</xdr:row>
          <xdr:rowOff>146050</xdr:rowOff>
        </xdr:to>
        <xdr:sp macro="" textlink="">
          <xdr:nvSpPr>
            <xdr:cNvPr id="40999" name="Check Box 39" hidden="1">
              <a:extLst>
                <a:ext uri="{63B3BB69-23CF-44E3-9099-C40C66FF867C}">
                  <a14:compatExt spid="_x0000_s40999"/>
                </a:ext>
                <a:ext uri="{FF2B5EF4-FFF2-40B4-BE49-F238E27FC236}">
                  <a16:creationId xmlns:a16="http://schemas.microsoft.com/office/drawing/2014/main" id="{00000000-0008-0000-02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11</xdr:col>
          <xdr:colOff>19050</xdr:colOff>
          <xdr:row>49</xdr:row>
          <xdr:rowOff>146050</xdr:rowOff>
        </xdr:to>
        <xdr:sp macro="" textlink="">
          <xdr:nvSpPr>
            <xdr:cNvPr id="41001" name="Check Box 41" hidden="1">
              <a:extLst>
                <a:ext uri="{63B3BB69-23CF-44E3-9099-C40C66FF867C}">
                  <a14:compatExt spid="_x0000_s41001"/>
                </a:ext>
                <a:ext uri="{FF2B5EF4-FFF2-40B4-BE49-F238E27FC236}">
                  <a16:creationId xmlns:a16="http://schemas.microsoft.com/office/drawing/2014/main" id="{00000000-0008-0000-0200-00002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11</xdr:col>
          <xdr:colOff>19050</xdr:colOff>
          <xdr:row>51</xdr:row>
          <xdr:rowOff>0</xdr:rowOff>
        </xdr:to>
        <xdr:sp macro="" textlink="">
          <xdr:nvSpPr>
            <xdr:cNvPr id="41002" name="Check Box 42" hidden="1">
              <a:extLst>
                <a:ext uri="{63B3BB69-23CF-44E3-9099-C40C66FF867C}">
                  <a14:compatExt spid="_x0000_s41002"/>
                </a:ext>
                <a:ext uri="{FF2B5EF4-FFF2-40B4-BE49-F238E27FC236}">
                  <a16:creationId xmlns:a16="http://schemas.microsoft.com/office/drawing/2014/main" id="{00000000-0008-0000-02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11</xdr:col>
          <xdr:colOff>19050</xdr:colOff>
          <xdr:row>54</xdr:row>
          <xdr:rowOff>152400</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02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0</xdr:rowOff>
        </xdr:from>
        <xdr:to>
          <xdr:col>11</xdr:col>
          <xdr:colOff>19050</xdr:colOff>
          <xdr:row>58</xdr:row>
          <xdr:rowOff>0</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02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11</xdr:col>
          <xdr:colOff>19050</xdr:colOff>
          <xdr:row>62</xdr:row>
          <xdr:rowOff>0</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02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11</xdr:col>
          <xdr:colOff>19050</xdr:colOff>
          <xdr:row>65</xdr:row>
          <xdr:rowOff>0</xdr:rowOff>
        </xdr:to>
        <xdr:sp macro="" textlink="">
          <xdr:nvSpPr>
            <xdr:cNvPr id="41015" name="Check Box 55" hidden="1">
              <a:extLst>
                <a:ext uri="{63B3BB69-23CF-44E3-9099-C40C66FF867C}">
                  <a14:compatExt spid="_x0000_s41015"/>
                </a:ext>
                <a:ext uri="{FF2B5EF4-FFF2-40B4-BE49-F238E27FC236}">
                  <a16:creationId xmlns:a16="http://schemas.microsoft.com/office/drawing/2014/main" id="{00000000-0008-0000-02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11</xdr:col>
          <xdr:colOff>19050</xdr:colOff>
          <xdr:row>67</xdr:row>
          <xdr:rowOff>0</xdr:rowOff>
        </xdr:to>
        <xdr:sp macro="" textlink="">
          <xdr:nvSpPr>
            <xdr:cNvPr id="41017" name="Check Box 57" hidden="1">
              <a:extLst>
                <a:ext uri="{63B3BB69-23CF-44E3-9099-C40C66FF867C}">
                  <a14:compatExt spid="_x0000_s41017"/>
                </a:ext>
                <a:ext uri="{FF2B5EF4-FFF2-40B4-BE49-F238E27FC236}">
                  <a16:creationId xmlns:a16="http://schemas.microsoft.com/office/drawing/2014/main" id="{00000000-0008-0000-0200-00003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68</xdr:row>
          <xdr:rowOff>0</xdr:rowOff>
        </xdr:from>
        <xdr:to>
          <xdr:col>11</xdr:col>
          <xdr:colOff>19050</xdr:colOff>
          <xdr:row>69</xdr:row>
          <xdr:rowOff>12700</xdr:rowOff>
        </xdr:to>
        <xdr:sp macro="" textlink="">
          <xdr:nvSpPr>
            <xdr:cNvPr id="41019" name="Check Box 59" hidden="1">
              <a:extLst>
                <a:ext uri="{63B3BB69-23CF-44E3-9099-C40C66FF867C}">
                  <a14:compatExt spid="_x0000_s41019"/>
                </a:ext>
                <a:ext uri="{FF2B5EF4-FFF2-40B4-BE49-F238E27FC236}">
                  <a16:creationId xmlns:a16="http://schemas.microsoft.com/office/drawing/2014/main" id="{00000000-0008-0000-02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11</xdr:col>
          <xdr:colOff>19050</xdr:colOff>
          <xdr:row>72</xdr:row>
          <xdr:rowOff>0</xdr:rowOff>
        </xdr:to>
        <xdr:sp macro="" textlink="">
          <xdr:nvSpPr>
            <xdr:cNvPr id="41021" name="Check Box 61" hidden="1">
              <a:extLst>
                <a:ext uri="{63B3BB69-23CF-44E3-9099-C40C66FF867C}">
                  <a14:compatExt spid="_x0000_s41021"/>
                </a:ext>
                <a:ext uri="{FF2B5EF4-FFF2-40B4-BE49-F238E27FC236}">
                  <a16:creationId xmlns:a16="http://schemas.microsoft.com/office/drawing/2014/main" id="{00000000-0008-0000-02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11</xdr:col>
          <xdr:colOff>19050</xdr:colOff>
          <xdr:row>83</xdr:row>
          <xdr:rowOff>0</xdr:rowOff>
        </xdr:to>
        <xdr:sp macro="" textlink="">
          <xdr:nvSpPr>
            <xdr:cNvPr id="41032" name="Check Box 72" hidden="1">
              <a:extLst>
                <a:ext uri="{63B3BB69-23CF-44E3-9099-C40C66FF867C}">
                  <a14:compatExt spid="_x0000_s41032"/>
                </a:ext>
                <a:ext uri="{FF2B5EF4-FFF2-40B4-BE49-F238E27FC236}">
                  <a16:creationId xmlns:a16="http://schemas.microsoft.com/office/drawing/2014/main" id="{00000000-0008-0000-0200-00004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184150</xdr:rowOff>
        </xdr:from>
        <xdr:to>
          <xdr:col>11</xdr:col>
          <xdr:colOff>19050</xdr:colOff>
          <xdr:row>85</xdr:row>
          <xdr:rowOff>0</xdr:rowOff>
        </xdr:to>
        <xdr:sp macro="" textlink="">
          <xdr:nvSpPr>
            <xdr:cNvPr id="41033" name="Check Box 73" hidden="1">
              <a:extLst>
                <a:ext uri="{63B3BB69-23CF-44E3-9099-C40C66FF867C}">
                  <a14:compatExt spid="_x0000_s41033"/>
                </a:ext>
                <a:ext uri="{FF2B5EF4-FFF2-40B4-BE49-F238E27FC236}">
                  <a16:creationId xmlns:a16="http://schemas.microsoft.com/office/drawing/2014/main" id="{00000000-0008-0000-0200-00004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11</xdr:col>
          <xdr:colOff>19050</xdr:colOff>
          <xdr:row>86</xdr:row>
          <xdr:rowOff>19050</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02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87</xdr:row>
          <xdr:rowOff>0</xdr:rowOff>
        </xdr:from>
        <xdr:to>
          <xdr:col>11</xdr:col>
          <xdr:colOff>19050</xdr:colOff>
          <xdr:row>88</xdr:row>
          <xdr:rowOff>19050</xdr:rowOff>
        </xdr:to>
        <xdr:sp macro="" textlink="">
          <xdr:nvSpPr>
            <xdr:cNvPr id="41036" name="Check Box 76" hidden="1">
              <a:extLst>
                <a:ext uri="{63B3BB69-23CF-44E3-9099-C40C66FF867C}">
                  <a14:compatExt spid="_x0000_s41036"/>
                </a:ext>
                <a:ext uri="{FF2B5EF4-FFF2-40B4-BE49-F238E27FC236}">
                  <a16:creationId xmlns:a16="http://schemas.microsoft.com/office/drawing/2014/main" id="{00000000-0008-0000-0200-00004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171450</xdr:rowOff>
        </xdr:from>
        <xdr:to>
          <xdr:col>11</xdr:col>
          <xdr:colOff>19050</xdr:colOff>
          <xdr:row>90</xdr:row>
          <xdr:rowOff>165100</xdr:rowOff>
        </xdr:to>
        <xdr:sp macro="" textlink="">
          <xdr:nvSpPr>
            <xdr:cNvPr id="41038" name="Check Box 78" hidden="1">
              <a:extLst>
                <a:ext uri="{63B3BB69-23CF-44E3-9099-C40C66FF867C}">
                  <a14:compatExt spid="_x0000_s41038"/>
                </a:ext>
                <a:ext uri="{FF2B5EF4-FFF2-40B4-BE49-F238E27FC236}">
                  <a16:creationId xmlns:a16="http://schemas.microsoft.com/office/drawing/2014/main" id="{00000000-0008-0000-0200-00004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92</xdr:row>
          <xdr:rowOff>0</xdr:rowOff>
        </xdr:from>
        <xdr:to>
          <xdr:col>11</xdr:col>
          <xdr:colOff>19050</xdr:colOff>
          <xdr:row>93</xdr:row>
          <xdr:rowOff>0</xdr:rowOff>
        </xdr:to>
        <xdr:sp macro="" textlink="">
          <xdr:nvSpPr>
            <xdr:cNvPr id="41040" name="Check Box 80" hidden="1">
              <a:extLst>
                <a:ext uri="{63B3BB69-23CF-44E3-9099-C40C66FF867C}">
                  <a14:compatExt spid="_x0000_s41040"/>
                </a:ext>
                <a:ext uri="{FF2B5EF4-FFF2-40B4-BE49-F238E27FC236}">
                  <a16:creationId xmlns:a16="http://schemas.microsoft.com/office/drawing/2014/main" id="{00000000-0008-0000-0200-00005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11</xdr:col>
          <xdr:colOff>19050</xdr:colOff>
          <xdr:row>98</xdr:row>
          <xdr:rowOff>19050</xdr:rowOff>
        </xdr:to>
        <xdr:sp macro="" textlink="">
          <xdr:nvSpPr>
            <xdr:cNvPr id="41042" name="Check Box 82" hidden="1">
              <a:extLst>
                <a:ext uri="{63B3BB69-23CF-44E3-9099-C40C66FF867C}">
                  <a14:compatExt spid="_x0000_s41042"/>
                </a:ext>
                <a:ext uri="{FF2B5EF4-FFF2-40B4-BE49-F238E27FC236}">
                  <a16:creationId xmlns:a16="http://schemas.microsoft.com/office/drawing/2014/main" id="{00000000-0008-0000-0200-00005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304800</xdr:rowOff>
        </xdr:from>
        <xdr:to>
          <xdr:col>9</xdr:col>
          <xdr:colOff>0</xdr:colOff>
          <xdr:row>107</xdr:row>
          <xdr:rowOff>0</xdr:rowOff>
        </xdr:to>
        <xdr:sp macro="" textlink="">
          <xdr:nvSpPr>
            <xdr:cNvPr id="41043" name="Check Box 83" hidden="1">
              <a:extLst>
                <a:ext uri="{63B3BB69-23CF-44E3-9099-C40C66FF867C}">
                  <a14:compatExt spid="_x0000_s41043"/>
                </a:ext>
                <a:ext uri="{FF2B5EF4-FFF2-40B4-BE49-F238E27FC236}">
                  <a16:creationId xmlns:a16="http://schemas.microsoft.com/office/drawing/2014/main" id="{00000000-0008-0000-0200-00005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108</xdr:row>
          <xdr:rowOff>0</xdr:rowOff>
        </xdr:from>
        <xdr:to>
          <xdr:col>11</xdr:col>
          <xdr:colOff>19050</xdr:colOff>
          <xdr:row>109</xdr:row>
          <xdr:rowOff>0</xdr:rowOff>
        </xdr:to>
        <xdr:sp macro="" textlink="">
          <xdr:nvSpPr>
            <xdr:cNvPr id="41045" name="Check Box 85" hidden="1">
              <a:extLst>
                <a:ext uri="{63B3BB69-23CF-44E3-9099-C40C66FF867C}">
                  <a14:compatExt spid="_x0000_s41045"/>
                </a:ext>
                <a:ext uri="{FF2B5EF4-FFF2-40B4-BE49-F238E27FC236}">
                  <a16:creationId xmlns:a16="http://schemas.microsoft.com/office/drawing/2014/main" id="{00000000-0008-0000-0200-00005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184150</xdr:rowOff>
        </xdr:from>
        <xdr:to>
          <xdr:col>11</xdr:col>
          <xdr:colOff>19050</xdr:colOff>
          <xdr:row>111</xdr:row>
          <xdr:rowOff>0</xdr:rowOff>
        </xdr:to>
        <xdr:sp macro="" textlink="">
          <xdr:nvSpPr>
            <xdr:cNvPr id="41047" name="Check Box 87" hidden="1">
              <a:extLst>
                <a:ext uri="{63B3BB69-23CF-44E3-9099-C40C66FF867C}">
                  <a14:compatExt spid="_x0000_s41047"/>
                </a:ext>
                <a:ext uri="{FF2B5EF4-FFF2-40B4-BE49-F238E27FC236}">
                  <a16:creationId xmlns:a16="http://schemas.microsoft.com/office/drawing/2014/main" id="{00000000-0008-0000-0200-00005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0</xdr:rowOff>
        </xdr:from>
        <xdr:to>
          <xdr:col>11</xdr:col>
          <xdr:colOff>19050</xdr:colOff>
          <xdr:row>112</xdr:row>
          <xdr:rowOff>171450</xdr:rowOff>
        </xdr:to>
        <xdr:sp macro="" textlink="">
          <xdr:nvSpPr>
            <xdr:cNvPr id="41048" name="Check Box 88" hidden="1">
              <a:extLst>
                <a:ext uri="{63B3BB69-23CF-44E3-9099-C40C66FF867C}">
                  <a14:compatExt spid="_x0000_s41048"/>
                </a:ext>
                <a:ext uri="{FF2B5EF4-FFF2-40B4-BE49-F238E27FC236}">
                  <a16:creationId xmlns:a16="http://schemas.microsoft.com/office/drawing/2014/main" id="{00000000-0008-0000-0200-00005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171449</xdr:colOff>
      <xdr:row>2</xdr:row>
      <xdr:rowOff>0</xdr:rowOff>
    </xdr:from>
    <xdr:to>
      <xdr:col>18</xdr:col>
      <xdr:colOff>485774</xdr:colOff>
      <xdr:row>9</xdr:row>
      <xdr:rowOff>104775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1620499" y="314325"/>
          <a:ext cx="3914775" cy="1381125"/>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rPr>
            <a:t>申請書の書き方</a:t>
          </a:r>
          <a:endParaRPr kumimoji="1" lang="en-US" altLang="ja-JP" sz="2000" b="1">
            <a:solidFill>
              <a:schemeClr val="tx1"/>
            </a:solidFill>
          </a:endParaRPr>
        </a:p>
        <a:p>
          <a:pPr algn="l"/>
          <a:r>
            <a:rPr kumimoji="1" lang="ja-JP" altLang="en-US" sz="1100" b="0">
              <a:solidFill>
                <a:schemeClr val="tx1"/>
              </a:solidFill>
            </a:rPr>
            <a:t>実施する試験項目の右にある</a:t>
          </a:r>
          <a:r>
            <a:rPr kumimoji="1" lang="ja-JP" altLang="en-US" sz="1100" b="1">
              <a:solidFill>
                <a:schemeClr val="tx1"/>
              </a:solidFill>
            </a:rPr>
            <a:t>□に✓を入力</a:t>
          </a:r>
          <a:r>
            <a:rPr kumimoji="1" lang="ja-JP" altLang="en-US" sz="1100" b="0">
              <a:solidFill>
                <a:schemeClr val="tx1"/>
              </a:solidFill>
            </a:rPr>
            <a:t>願います</a:t>
          </a:r>
          <a:endParaRPr kumimoji="1" lang="en-US" altLang="ja-JP" sz="1100" b="0">
            <a:solidFill>
              <a:schemeClr val="tx1"/>
            </a:solidFill>
          </a:endParaRPr>
        </a:p>
        <a:p>
          <a:pPr algn="l"/>
          <a:r>
            <a:rPr kumimoji="1" lang="ja-JP" altLang="en-US" sz="1100" b="0">
              <a:solidFill>
                <a:schemeClr val="tx1"/>
              </a:solidFill>
            </a:rPr>
            <a:t>□をクリックするとチェックが入力されます</a:t>
          </a:r>
          <a:endParaRPr kumimoji="1" lang="en-US" altLang="ja-JP" sz="1100" b="0">
            <a:solidFill>
              <a:schemeClr val="tx1"/>
            </a:solidFill>
          </a:endParaRPr>
        </a:p>
        <a:p>
          <a:pPr algn="l"/>
          <a:r>
            <a:rPr kumimoji="1" lang="ja-JP" altLang="en-US" sz="1100" b="0">
              <a:solidFill>
                <a:schemeClr val="tx1"/>
              </a:solidFill>
            </a:rPr>
            <a:t>選択した機器の情報が試験・分析・検査使用申請書（</a:t>
          </a:r>
          <a:r>
            <a:rPr kumimoji="1" lang="ja-JP" altLang="en-US" sz="1100" b="1">
              <a:solidFill>
                <a:schemeClr val="tx1"/>
              </a:solidFill>
            </a:rPr>
            <a:t>別シート</a:t>
          </a:r>
          <a:r>
            <a:rPr kumimoji="1" lang="ja-JP" altLang="en-US" sz="1100" b="0">
              <a:solidFill>
                <a:schemeClr val="tx1"/>
              </a:solidFill>
            </a:rPr>
            <a:t>）</a:t>
          </a:r>
          <a:endParaRPr kumimoji="1" lang="en-US" altLang="ja-JP" sz="1100" b="0">
            <a:solidFill>
              <a:schemeClr val="tx1"/>
            </a:solidFill>
          </a:endParaRPr>
        </a:p>
        <a:p>
          <a:pPr algn="l"/>
          <a:r>
            <a:rPr kumimoji="1" lang="ja-JP" altLang="en-US" sz="1100" b="0">
              <a:solidFill>
                <a:schemeClr val="tx1"/>
              </a:solidFill>
            </a:rPr>
            <a:t>に反映されます</a:t>
          </a:r>
        </a:p>
        <a:p>
          <a:pPr algn="l"/>
          <a:r>
            <a:rPr kumimoji="1" lang="ja-JP" altLang="en-US" sz="1100" b="0">
              <a:solidFill>
                <a:schemeClr val="tx1"/>
              </a:solidFill>
            </a:rPr>
            <a:t>試験の詳細は下記ページで確認できます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41054" name="Check Box 94" hidden="1">
              <a:extLst>
                <a:ext uri="{63B3BB69-23CF-44E3-9099-C40C66FF867C}">
                  <a14:compatExt spid="_x0000_s41054"/>
                </a:ext>
                <a:ext uri="{FF2B5EF4-FFF2-40B4-BE49-F238E27FC236}">
                  <a16:creationId xmlns:a16="http://schemas.microsoft.com/office/drawing/2014/main" id="{00000000-0008-0000-0200-00005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304800</xdr:rowOff>
        </xdr:from>
        <xdr:to>
          <xdr:col>9</xdr:col>
          <xdr:colOff>0</xdr:colOff>
          <xdr:row>104</xdr:row>
          <xdr:rowOff>0</xdr:rowOff>
        </xdr:to>
        <xdr:sp macro="" textlink="">
          <xdr:nvSpPr>
            <xdr:cNvPr id="41056" name="Check Box 96" hidden="1">
              <a:extLst>
                <a:ext uri="{63B3BB69-23CF-44E3-9099-C40C66FF867C}">
                  <a14:compatExt spid="_x0000_s41056"/>
                </a:ext>
                <a:ext uri="{FF2B5EF4-FFF2-40B4-BE49-F238E27FC236}">
                  <a16:creationId xmlns:a16="http://schemas.microsoft.com/office/drawing/2014/main" id="{00000000-0008-0000-0200-00006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0</xdr:rowOff>
        </xdr:from>
        <xdr:to>
          <xdr:col>9</xdr:col>
          <xdr:colOff>0</xdr:colOff>
          <xdr:row>106</xdr:row>
          <xdr:rowOff>0</xdr:rowOff>
        </xdr:to>
        <xdr:sp macro="" textlink="">
          <xdr:nvSpPr>
            <xdr:cNvPr id="41058" name="Check Box 98" hidden="1">
              <a:extLst>
                <a:ext uri="{63B3BB69-23CF-44E3-9099-C40C66FF867C}">
                  <a14:compatExt spid="_x0000_s41058"/>
                </a:ext>
                <a:ext uri="{FF2B5EF4-FFF2-40B4-BE49-F238E27FC236}">
                  <a16:creationId xmlns:a16="http://schemas.microsoft.com/office/drawing/2014/main" id="{00000000-0008-0000-0200-00006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161925</xdr:colOff>
      <xdr:row>13</xdr:row>
      <xdr:rowOff>133351</xdr:rowOff>
    </xdr:from>
    <xdr:to>
      <xdr:col>18</xdr:col>
      <xdr:colOff>266701</xdr:colOff>
      <xdr:row>22</xdr:row>
      <xdr:rowOff>95251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1610975" y="2362201"/>
          <a:ext cx="3705226" cy="1123950"/>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ctr"/>
          <a:r>
            <a:rPr kumimoji="1" lang="en-US" altLang="ja-JP" sz="2000" b="1">
              <a:solidFill>
                <a:schemeClr val="tx1"/>
              </a:solidFill>
            </a:rPr>
            <a:t>※</a:t>
          </a:r>
          <a:r>
            <a:rPr kumimoji="1" lang="ja-JP" altLang="en-US" sz="2000" b="1">
              <a:solidFill>
                <a:schemeClr val="tx1"/>
              </a:solidFill>
            </a:rPr>
            <a:t>実施する試験項目の合計が</a:t>
          </a:r>
          <a:endParaRPr kumimoji="1" lang="en-US" altLang="ja-JP" sz="2000" b="1">
            <a:solidFill>
              <a:schemeClr val="tx1"/>
            </a:solidFill>
          </a:endParaRPr>
        </a:p>
        <a:p>
          <a:pPr algn="ctr"/>
          <a:r>
            <a:rPr kumimoji="1" lang="en-US" altLang="ja-JP" sz="2000" b="1">
              <a:solidFill>
                <a:schemeClr val="tx1"/>
              </a:solidFill>
            </a:rPr>
            <a:t>11</a:t>
          </a:r>
          <a:r>
            <a:rPr kumimoji="1" lang="ja-JP" altLang="en-US" sz="2000" b="1">
              <a:solidFill>
                <a:schemeClr val="tx1"/>
              </a:solidFill>
            </a:rPr>
            <a:t>件以上の場合はセンター</a:t>
          </a:r>
          <a:endParaRPr kumimoji="1" lang="en-US" altLang="ja-JP" sz="2000" b="1">
            <a:solidFill>
              <a:schemeClr val="tx1"/>
            </a:solidFill>
          </a:endParaRPr>
        </a:p>
        <a:p>
          <a:pPr algn="ctr"/>
          <a:r>
            <a:rPr kumimoji="1" lang="ja-JP" altLang="en-US" sz="2000" b="1">
              <a:solidFill>
                <a:schemeClr val="tx1"/>
              </a:solidFill>
            </a:rPr>
            <a:t>職員にお問い合わせ願います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5</xdr:row>
          <xdr:rowOff>12700</xdr:rowOff>
        </xdr:from>
        <xdr:to>
          <xdr:col>11</xdr:col>
          <xdr:colOff>31750</xdr:colOff>
          <xdr:row>6</xdr:row>
          <xdr:rowOff>12700</xdr:rowOff>
        </xdr:to>
        <xdr:sp macro="" textlink="">
          <xdr:nvSpPr>
            <xdr:cNvPr id="41061" name="Check Box 101" hidden="1">
              <a:extLst>
                <a:ext uri="{63B3BB69-23CF-44E3-9099-C40C66FF867C}">
                  <a14:compatExt spid="_x0000_s41061"/>
                </a:ext>
                <a:ext uri="{FF2B5EF4-FFF2-40B4-BE49-F238E27FC236}">
                  <a16:creationId xmlns:a16="http://schemas.microsoft.com/office/drawing/2014/main" id="{00000000-0008-0000-0200-00006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11</xdr:col>
          <xdr:colOff>19050</xdr:colOff>
          <xdr:row>8</xdr:row>
          <xdr:rowOff>0</xdr:rowOff>
        </xdr:to>
        <xdr:sp macro="" textlink="">
          <xdr:nvSpPr>
            <xdr:cNvPr id="41063" name="Check Box 103" hidden="1">
              <a:extLst>
                <a:ext uri="{63B3BB69-23CF-44E3-9099-C40C66FF867C}">
                  <a14:compatExt spid="_x0000_s41063"/>
                </a:ext>
                <a:ext uri="{FF2B5EF4-FFF2-40B4-BE49-F238E27FC236}">
                  <a16:creationId xmlns:a16="http://schemas.microsoft.com/office/drawing/2014/main" id="{00000000-0008-0000-0200-00006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0</xdr:rowOff>
        </xdr:from>
        <xdr:to>
          <xdr:col>11</xdr:col>
          <xdr:colOff>19050</xdr:colOff>
          <xdr:row>46</xdr:row>
          <xdr:rowOff>0</xdr:rowOff>
        </xdr:to>
        <xdr:sp macro="" textlink="">
          <xdr:nvSpPr>
            <xdr:cNvPr id="41066" name="Check Box 106" hidden="1">
              <a:extLst>
                <a:ext uri="{63B3BB69-23CF-44E3-9099-C40C66FF867C}">
                  <a14:compatExt spid="_x0000_s41066"/>
                </a:ext>
                <a:ext uri="{FF2B5EF4-FFF2-40B4-BE49-F238E27FC236}">
                  <a16:creationId xmlns:a16="http://schemas.microsoft.com/office/drawing/2014/main" id="{00000000-0008-0000-0200-00006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69</xdr:row>
          <xdr:rowOff>0</xdr:rowOff>
        </xdr:from>
        <xdr:to>
          <xdr:col>11</xdr:col>
          <xdr:colOff>19050</xdr:colOff>
          <xdr:row>70</xdr:row>
          <xdr:rowOff>0</xdr:rowOff>
        </xdr:to>
        <xdr:sp macro="" textlink="">
          <xdr:nvSpPr>
            <xdr:cNvPr id="41068" name="Check Box 108" hidden="1">
              <a:extLst>
                <a:ext uri="{63B3BB69-23CF-44E3-9099-C40C66FF867C}">
                  <a14:compatExt spid="_x0000_s41068"/>
                </a:ext>
                <a:ext uri="{FF2B5EF4-FFF2-40B4-BE49-F238E27FC236}">
                  <a16:creationId xmlns:a16="http://schemas.microsoft.com/office/drawing/2014/main" id="{00000000-0008-0000-0200-00006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0</xdr:rowOff>
        </xdr:from>
        <xdr:to>
          <xdr:col>11</xdr:col>
          <xdr:colOff>19050</xdr:colOff>
          <xdr:row>84</xdr:row>
          <xdr:rowOff>0</xdr:rowOff>
        </xdr:to>
        <xdr:sp macro="" textlink="">
          <xdr:nvSpPr>
            <xdr:cNvPr id="41069" name="Check Box 109" hidden="1">
              <a:extLst>
                <a:ext uri="{63B3BB69-23CF-44E3-9099-C40C66FF867C}">
                  <a14:compatExt spid="_x0000_s41069"/>
                </a:ext>
                <a:ext uri="{FF2B5EF4-FFF2-40B4-BE49-F238E27FC236}">
                  <a16:creationId xmlns:a16="http://schemas.microsoft.com/office/drawing/2014/main" id="{00000000-0008-0000-0200-00006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11</xdr:col>
          <xdr:colOff>19050</xdr:colOff>
          <xdr:row>88</xdr:row>
          <xdr:rowOff>165100</xdr:rowOff>
        </xdr:to>
        <xdr:sp macro="" textlink="">
          <xdr:nvSpPr>
            <xdr:cNvPr id="41070" name="Check Box 110" hidden="1">
              <a:extLst>
                <a:ext uri="{63B3BB69-23CF-44E3-9099-C40C66FF867C}">
                  <a14:compatExt spid="_x0000_s41070"/>
                </a:ext>
                <a:ext uri="{FF2B5EF4-FFF2-40B4-BE49-F238E27FC236}">
                  <a16:creationId xmlns:a16="http://schemas.microsoft.com/office/drawing/2014/main" id="{00000000-0008-0000-0200-00006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11</xdr:col>
          <xdr:colOff>19050</xdr:colOff>
          <xdr:row>56</xdr:row>
          <xdr:rowOff>0</xdr:rowOff>
        </xdr:to>
        <xdr:sp macro="" textlink="">
          <xdr:nvSpPr>
            <xdr:cNvPr id="41332" name="Check Box 372" hidden="1">
              <a:extLst>
                <a:ext uri="{63B3BB69-23CF-44E3-9099-C40C66FF867C}">
                  <a14:compatExt spid="_x0000_s41332"/>
                </a:ext>
                <a:ext uri="{FF2B5EF4-FFF2-40B4-BE49-F238E27FC236}">
                  <a16:creationId xmlns:a16="http://schemas.microsoft.com/office/drawing/2014/main" id="{00000000-0008-0000-0200-00007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11</xdr:col>
          <xdr:colOff>12700</xdr:colOff>
          <xdr:row>17</xdr:row>
          <xdr:rowOff>12700</xdr:rowOff>
        </xdr:to>
        <xdr:sp macro="" textlink="">
          <xdr:nvSpPr>
            <xdr:cNvPr id="41460" name="Check Box 500" hidden="1">
              <a:extLst>
                <a:ext uri="{63B3BB69-23CF-44E3-9099-C40C66FF867C}">
                  <a14:compatExt spid="_x0000_s41460"/>
                </a:ext>
                <a:ext uri="{FF2B5EF4-FFF2-40B4-BE49-F238E27FC236}">
                  <a16:creationId xmlns:a16="http://schemas.microsoft.com/office/drawing/2014/main" id="{00000000-0008-0000-0200-0000F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63</xdr:row>
          <xdr:rowOff>0</xdr:rowOff>
        </xdr:from>
        <xdr:to>
          <xdr:col>9</xdr:col>
          <xdr:colOff>0</xdr:colOff>
          <xdr:row>64</xdr:row>
          <xdr:rowOff>0</xdr:rowOff>
        </xdr:to>
        <xdr:sp macro="" textlink="">
          <xdr:nvSpPr>
            <xdr:cNvPr id="41461" name="Check Box 501" hidden="1">
              <a:extLst>
                <a:ext uri="{63B3BB69-23CF-44E3-9099-C40C66FF867C}">
                  <a14:compatExt spid="_x0000_s41461"/>
                </a:ext>
                <a:ext uri="{FF2B5EF4-FFF2-40B4-BE49-F238E27FC236}">
                  <a16:creationId xmlns:a16="http://schemas.microsoft.com/office/drawing/2014/main" id="{00000000-0008-0000-0200-0000F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41467" name="Check Box 507" hidden="1">
              <a:extLst>
                <a:ext uri="{63B3BB69-23CF-44E3-9099-C40C66FF867C}">
                  <a14:compatExt spid="_x0000_s41467"/>
                </a:ext>
                <a:ext uri="{FF2B5EF4-FFF2-40B4-BE49-F238E27FC236}">
                  <a16:creationId xmlns:a16="http://schemas.microsoft.com/office/drawing/2014/main" id="{00000000-0008-0000-0200-0000F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0</xdr:colOff>
          <xdr:row>29</xdr:row>
          <xdr:rowOff>0</xdr:rowOff>
        </xdr:to>
        <xdr:sp macro="" textlink="">
          <xdr:nvSpPr>
            <xdr:cNvPr id="41468" name="Check Box 508" hidden="1">
              <a:extLst>
                <a:ext uri="{63B3BB69-23CF-44E3-9099-C40C66FF867C}">
                  <a14:compatExt spid="_x0000_s41468"/>
                </a:ext>
                <a:ext uri="{FF2B5EF4-FFF2-40B4-BE49-F238E27FC236}">
                  <a16:creationId xmlns:a16="http://schemas.microsoft.com/office/drawing/2014/main" id="{00000000-0008-0000-0200-0000F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9</xdr:col>
          <xdr:colOff>0</xdr:colOff>
          <xdr:row>54</xdr:row>
          <xdr:rowOff>0</xdr:rowOff>
        </xdr:to>
        <xdr:sp macro="" textlink="">
          <xdr:nvSpPr>
            <xdr:cNvPr id="41469" name="Check Box 509" hidden="1">
              <a:extLst>
                <a:ext uri="{63B3BB69-23CF-44E3-9099-C40C66FF867C}">
                  <a14:compatExt spid="_x0000_s41469"/>
                </a:ext>
                <a:ext uri="{FF2B5EF4-FFF2-40B4-BE49-F238E27FC236}">
                  <a16:creationId xmlns:a16="http://schemas.microsoft.com/office/drawing/2014/main" id="{00000000-0008-0000-0200-0000F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0</xdr:rowOff>
        </xdr:from>
        <xdr:to>
          <xdr:col>9</xdr:col>
          <xdr:colOff>0</xdr:colOff>
          <xdr:row>47</xdr:row>
          <xdr:rowOff>0</xdr:rowOff>
        </xdr:to>
        <xdr:sp macro="" textlink="">
          <xdr:nvSpPr>
            <xdr:cNvPr id="41470" name="Check Box 510" hidden="1">
              <a:extLst>
                <a:ext uri="{63B3BB69-23CF-44E3-9099-C40C66FF867C}">
                  <a14:compatExt spid="_x0000_s41470"/>
                </a:ext>
                <a:ext uri="{FF2B5EF4-FFF2-40B4-BE49-F238E27FC236}">
                  <a16:creationId xmlns:a16="http://schemas.microsoft.com/office/drawing/2014/main" id="{00000000-0008-0000-0200-0000F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9</xdr:col>
          <xdr:colOff>0</xdr:colOff>
          <xdr:row>57</xdr:row>
          <xdr:rowOff>0</xdr:rowOff>
        </xdr:to>
        <xdr:sp macro="" textlink="">
          <xdr:nvSpPr>
            <xdr:cNvPr id="41471" name="Check Box 511" hidden="1">
              <a:extLst>
                <a:ext uri="{63B3BB69-23CF-44E3-9099-C40C66FF867C}">
                  <a14:compatExt spid="_x0000_s41471"/>
                </a:ext>
                <a:ext uri="{FF2B5EF4-FFF2-40B4-BE49-F238E27FC236}">
                  <a16:creationId xmlns:a16="http://schemas.microsoft.com/office/drawing/2014/main" id="{00000000-0008-0000-0200-0000F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9</xdr:col>
          <xdr:colOff>0</xdr:colOff>
          <xdr:row>61</xdr:row>
          <xdr:rowOff>0</xdr:rowOff>
        </xdr:to>
        <xdr:sp macro="" textlink="">
          <xdr:nvSpPr>
            <xdr:cNvPr id="41472" name="Check Box 512" hidden="1">
              <a:extLst>
                <a:ext uri="{63B3BB69-23CF-44E3-9099-C40C66FF867C}">
                  <a14:compatExt spid="_x0000_s41472"/>
                </a:ext>
                <a:ext uri="{FF2B5EF4-FFF2-40B4-BE49-F238E27FC236}">
                  <a16:creationId xmlns:a16="http://schemas.microsoft.com/office/drawing/2014/main" id="{00000000-0008-0000-0200-00000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9</xdr:col>
          <xdr:colOff>0</xdr:colOff>
          <xdr:row>68</xdr:row>
          <xdr:rowOff>0</xdr:rowOff>
        </xdr:to>
        <xdr:sp macro="" textlink="">
          <xdr:nvSpPr>
            <xdr:cNvPr id="41473" name="Check Box 513" hidden="1">
              <a:extLst>
                <a:ext uri="{63B3BB69-23CF-44E3-9099-C40C66FF867C}">
                  <a14:compatExt spid="_x0000_s41473"/>
                </a:ext>
                <a:ext uri="{FF2B5EF4-FFF2-40B4-BE49-F238E27FC236}">
                  <a16:creationId xmlns:a16="http://schemas.microsoft.com/office/drawing/2014/main" id="{00000000-0008-0000-0200-00000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0</xdr:colOff>
          <xdr:row>73</xdr:row>
          <xdr:rowOff>19050</xdr:rowOff>
        </xdr:to>
        <xdr:sp macro="" textlink="">
          <xdr:nvSpPr>
            <xdr:cNvPr id="41474" name="Check Box 514" hidden="1">
              <a:extLst>
                <a:ext uri="{63B3BB69-23CF-44E3-9099-C40C66FF867C}">
                  <a14:compatExt spid="_x0000_s41474"/>
                </a:ext>
                <a:ext uri="{FF2B5EF4-FFF2-40B4-BE49-F238E27FC236}">
                  <a16:creationId xmlns:a16="http://schemas.microsoft.com/office/drawing/2014/main" id="{00000000-0008-0000-0200-00000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19050</xdr:rowOff>
        </xdr:to>
        <xdr:sp macro="" textlink="">
          <xdr:nvSpPr>
            <xdr:cNvPr id="41475" name="Check Box 515" hidden="1">
              <a:extLst>
                <a:ext uri="{63B3BB69-23CF-44E3-9099-C40C66FF867C}">
                  <a14:compatExt spid="_x0000_s41475"/>
                </a:ext>
                <a:ext uri="{FF2B5EF4-FFF2-40B4-BE49-F238E27FC236}">
                  <a16:creationId xmlns:a16="http://schemas.microsoft.com/office/drawing/2014/main" id="{00000000-0008-0000-0200-00000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0</xdr:rowOff>
        </xdr:from>
        <xdr:to>
          <xdr:col>9</xdr:col>
          <xdr:colOff>0</xdr:colOff>
          <xdr:row>77</xdr:row>
          <xdr:rowOff>0</xdr:rowOff>
        </xdr:to>
        <xdr:sp macro="" textlink="">
          <xdr:nvSpPr>
            <xdr:cNvPr id="41476" name="Check Box 516" hidden="1">
              <a:extLst>
                <a:ext uri="{63B3BB69-23CF-44E3-9099-C40C66FF867C}">
                  <a14:compatExt spid="_x0000_s41476"/>
                </a:ext>
                <a:ext uri="{FF2B5EF4-FFF2-40B4-BE49-F238E27FC236}">
                  <a16:creationId xmlns:a16="http://schemas.microsoft.com/office/drawing/2014/main" id="{00000000-0008-0000-0200-00000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0</xdr:colOff>
          <xdr:row>78</xdr:row>
          <xdr:rowOff>127000</xdr:rowOff>
        </xdr:to>
        <xdr:sp macro="" textlink="">
          <xdr:nvSpPr>
            <xdr:cNvPr id="41477" name="Check Box 517" hidden="1">
              <a:extLst>
                <a:ext uri="{63B3BB69-23CF-44E3-9099-C40C66FF867C}">
                  <a14:compatExt spid="_x0000_s41477"/>
                </a:ext>
                <a:ext uri="{FF2B5EF4-FFF2-40B4-BE49-F238E27FC236}">
                  <a16:creationId xmlns:a16="http://schemas.microsoft.com/office/drawing/2014/main" id="{00000000-0008-0000-0200-00000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0</xdr:rowOff>
        </xdr:from>
        <xdr:to>
          <xdr:col>9</xdr:col>
          <xdr:colOff>0</xdr:colOff>
          <xdr:row>81</xdr:row>
          <xdr:rowOff>0</xdr:rowOff>
        </xdr:to>
        <xdr:sp macro="" textlink="">
          <xdr:nvSpPr>
            <xdr:cNvPr id="41478" name="Check Box 518" hidden="1">
              <a:extLst>
                <a:ext uri="{63B3BB69-23CF-44E3-9099-C40C66FF867C}">
                  <a14:compatExt spid="_x0000_s41478"/>
                </a:ext>
                <a:ext uri="{FF2B5EF4-FFF2-40B4-BE49-F238E27FC236}">
                  <a16:creationId xmlns:a16="http://schemas.microsoft.com/office/drawing/2014/main" id="{00000000-0008-0000-0200-00000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86</xdr:row>
          <xdr:rowOff>0</xdr:rowOff>
        </xdr:from>
        <xdr:to>
          <xdr:col>9</xdr:col>
          <xdr:colOff>0</xdr:colOff>
          <xdr:row>86</xdr:row>
          <xdr:rowOff>165100</xdr:rowOff>
        </xdr:to>
        <xdr:sp macro="" textlink="">
          <xdr:nvSpPr>
            <xdr:cNvPr id="41479" name="Check Box 519" hidden="1">
              <a:extLst>
                <a:ext uri="{63B3BB69-23CF-44E3-9099-C40C66FF867C}">
                  <a14:compatExt spid="_x0000_s41479"/>
                </a:ext>
                <a:ext uri="{FF2B5EF4-FFF2-40B4-BE49-F238E27FC236}">
                  <a16:creationId xmlns:a16="http://schemas.microsoft.com/office/drawing/2014/main" id="{00000000-0008-0000-0200-00000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41480" name="Check Box 520" hidden="1">
              <a:extLst>
                <a:ext uri="{63B3BB69-23CF-44E3-9099-C40C66FF867C}">
                  <a14:compatExt spid="_x0000_s41480"/>
                </a:ext>
                <a:ext uri="{FF2B5EF4-FFF2-40B4-BE49-F238E27FC236}">
                  <a16:creationId xmlns:a16="http://schemas.microsoft.com/office/drawing/2014/main" id="{00000000-0008-0000-0200-00000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0</xdr:colOff>
          <xdr:row>14</xdr:row>
          <xdr:rowOff>0</xdr:rowOff>
        </xdr:to>
        <xdr:sp macro="" textlink="">
          <xdr:nvSpPr>
            <xdr:cNvPr id="41481" name="Check Box 521" hidden="1">
              <a:extLst>
                <a:ext uri="{63B3BB69-23CF-44E3-9099-C40C66FF867C}">
                  <a14:compatExt spid="_x0000_s41481"/>
                </a:ext>
                <a:ext uri="{FF2B5EF4-FFF2-40B4-BE49-F238E27FC236}">
                  <a16:creationId xmlns:a16="http://schemas.microsoft.com/office/drawing/2014/main" id="{00000000-0008-0000-0200-00000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9</xdr:col>
          <xdr:colOff>0</xdr:colOff>
          <xdr:row>35</xdr:row>
          <xdr:rowOff>152400</xdr:rowOff>
        </xdr:to>
        <xdr:sp macro="" textlink="">
          <xdr:nvSpPr>
            <xdr:cNvPr id="41483" name="Check Box 523" hidden="1">
              <a:extLst>
                <a:ext uri="{63B3BB69-23CF-44E3-9099-C40C66FF867C}">
                  <a14:compatExt spid="_x0000_s41483"/>
                </a:ext>
                <a:ext uri="{FF2B5EF4-FFF2-40B4-BE49-F238E27FC236}">
                  <a16:creationId xmlns:a16="http://schemas.microsoft.com/office/drawing/2014/main" id="{00000000-0008-0000-0200-00000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0</xdr:rowOff>
        </xdr:from>
        <xdr:to>
          <xdr:col>9</xdr:col>
          <xdr:colOff>0</xdr:colOff>
          <xdr:row>52</xdr:row>
          <xdr:rowOff>0</xdr:rowOff>
        </xdr:to>
        <xdr:sp macro="" textlink="">
          <xdr:nvSpPr>
            <xdr:cNvPr id="41484" name="Check Box 524" hidden="1">
              <a:extLst>
                <a:ext uri="{63B3BB69-23CF-44E3-9099-C40C66FF867C}">
                  <a14:compatExt spid="_x0000_s41484"/>
                </a:ext>
                <a:ext uri="{FF2B5EF4-FFF2-40B4-BE49-F238E27FC236}">
                  <a16:creationId xmlns:a16="http://schemas.microsoft.com/office/drawing/2014/main" id="{00000000-0008-0000-0200-00000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11</xdr:col>
          <xdr:colOff>19050</xdr:colOff>
          <xdr:row>94</xdr:row>
          <xdr:rowOff>0</xdr:rowOff>
        </xdr:to>
        <xdr:sp macro="" textlink="">
          <xdr:nvSpPr>
            <xdr:cNvPr id="41485" name="Check Box 525" hidden="1">
              <a:extLst>
                <a:ext uri="{63B3BB69-23CF-44E3-9099-C40C66FF867C}">
                  <a14:compatExt spid="_x0000_s41485"/>
                </a:ext>
                <a:ext uri="{FF2B5EF4-FFF2-40B4-BE49-F238E27FC236}">
                  <a16:creationId xmlns:a16="http://schemas.microsoft.com/office/drawing/2014/main" id="{00000000-0008-0000-0200-00000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11</xdr:col>
          <xdr:colOff>19050</xdr:colOff>
          <xdr:row>95</xdr:row>
          <xdr:rowOff>0</xdr:rowOff>
        </xdr:to>
        <xdr:sp macro="" textlink="">
          <xdr:nvSpPr>
            <xdr:cNvPr id="41486" name="Check Box 526" hidden="1">
              <a:extLst>
                <a:ext uri="{63B3BB69-23CF-44E3-9099-C40C66FF867C}">
                  <a14:compatExt spid="_x0000_s41486"/>
                </a:ext>
                <a:ext uri="{FF2B5EF4-FFF2-40B4-BE49-F238E27FC236}">
                  <a16:creationId xmlns:a16="http://schemas.microsoft.com/office/drawing/2014/main" id="{00000000-0008-0000-0200-00000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0</xdr:rowOff>
        </xdr:from>
        <xdr:to>
          <xdr:col>11</xdr:col>
          <xdr:colOff>19050</xdr:colOff>
          <xdr:row>96</xdr:row>
          <xdr:rowOff>0</xdr:rowOff>
        </xdr:to>
        <xdr:sp macro="" textlink="">
          <xdr:nvSpPr>
            <xdr:cNvPr id="41487" name="Check Box 527" hidden="1">
              <a:extLst>
                <a:ext uri="{63B3BB69-23CF-44E3-9099-C40C66FF867C}">
                  <a14:compatExt spid="_x0000_s41487"/>
                </a:ext>
                <a:ext uri="{FF2B5EF4-FFF2-40B4-BE49-F238E27FC236}">
                  <a16:creationId xmlns:a16="http://schemas.microsoft.com/office/drawing/2014/main" id="{00000000-0008-0000-0200-00000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98</xdr:row>
          <xdr:rowOff>0</xdr:rowOff>
        </xdr:from>
        <xdr:to>
          <xdr:col>11</xdr:col>
          <xdr:colOff>19050</xdr:colOff>
          <xdr:row>99</xdr:row>
          <xdr:rowOff>19050</xdr:rowOff>
        </xdr:to>
        <xdr:sp macro="" textlink="">
          <xdr:nvSpPr>
            <xdr:cNvPr id="41488" name="Check Box 528" hidden="1">
              <a:extLst>
                <a:ext uri="{63B3BB69-23CF-44E3-9099-C40C66FF867C}">
                  <a14:compatExt spid="_x0000_s41488"/>
                </a:ext>
                <a:ext uri="{FF2B5EF4-FFF2-40B4-BE49-F238E27FC236}">
                  <a16:creationId xmlns:a16="http://schemas.microsoft.com/office/drawing/2014/main" id="{00000000-0008-0000-0200-00001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99</xdr:row>
          <xdr:rowOff>0</xdr:rowOff>
        </xdr:from>
        <xdr:to>
          <xdr:col>11</xdr:col>
          <xdr:colOff>19050</xdr:colOff>
          <xdr:row>100</xdr:row>
          <xdr:rowOff>12700</xdr:rowOff>
        </xdr:to>
        <xdr:sp macro="" textlink="">
          <xdr:nvSpPr>
            <xdr:cNvPr id="41489" name="Check Box 529" hidden="1">
              <a:extLst>
                <a:ext uri="{63B3BB69-23CF-44E3-9099-C40C66FF867C}">
                  <a14:compatExt spid="_x0000_s41489"/>
                </a:ext>
                <a:ext uri="{FF2B5EF4-FFF2-40B4-BE49-F238E27FC236}">
                  <a16:creationId xmlns:a16="http://schemas.microsoft.com/office/drawing/2014/main" id="{00000000-0008-0000-0200-00001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11</xdr:col>
          <xdr:colOff>19050</xdr:colOff>
          <xdr:row>21</xdr:row>
          <xdr:rowOff>165100</xdr:rowOff>
        </xdr:to>
        <xdr:sp macro="" textlink="">
          <xdr:nvSpPr>
            <xdr:cNvPr id="41490" name="Check Box 530" hidden="1">
              <a:extLst>
                <a:ext uri="{63B3BB69-23CF-44E3-9099-C40C66FF867C}">
                  <a14:compatExt spid="_x0000_s41490"/>
                </a:ext>
                <a:ext uri="{FF2B5EF4-FFF2-40B4-BE49-F238E27FC236}">
                  <a16:creationId xmlns:a16="http://schemas.microsoft.com/office/drawing/2014/main" id="{00000000-0008-0000-0200-00001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xdr:row>
          <xdr:rowOff>12700</xdr:rowOff>
        </xdr:from>
        <xdr:to>
          <xdr:col>11</xdr:col>
          <xdr:colOff>31750</xdr:colOff>
          <xdr:row>4</xdr:row>
          <xdr:rowOff>0</xdr:rowOff>
        </xdr:to>
        <xdr:sp macro="" textlink="">
          <xdr:nvSpPr>
            <xdr:cNvPr id="41491" name="Check Box 531" hidden="1">
              <a:extLst>
                <a:ext uri="{63B3BB69-23CF-44E3-9099-C40C66FF867C}">
                  <a14:compatExt spid="_x0000_s41491"/>
                </a:ext>
                <a:ext uri="{FF2B5EF4-FFF2-40B4-BE49-F238E27FC236}">
                  <a16:creationId xmlns:a16="http://schemas.microsoft.com/office/drawing/2014/main" id="{00000000-0008-0000-0200-00001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xdr:row>
          <xdr:rowOff>12700</xdr:rowOff>
        </xdr:from>
        <xdr:to>
          <xdr:col>11</xdr:col>
          <xdr:colOff>19050</xdr:colOff>
          <xdr:row>5</xdr:row>
          <xdr:rowOff>0</xdr:rowOff>
        </xdr:to>
        <xdr:sp macro="" textlink="">
          <xdr:nvSpPr>
            <xdr:cNvPr id="41492" name="Check Box 532" hidden="1">
              <a:extLst>
                <a:ext uri="{63B3BB69-23CF-44E3-9099-C40C66FF867C}">
                  <a14:compatExt spid="_x0000_s41492"/>
                </a:ext>
                <a:ext uri="{FF2B5EF4-FFF2-40B4-BE49-F238E27FC236}">
                  <a16:creationId xmlns:a16="http://schemas.microsoft.com/office/drawing/2014/main" id="{00000000-0008-0000-0200-00001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11</xdr:col>
          <xdr:colOff>19050</xdr:colOff>
          <xdr:row>9</xdr:row>
          <xdr:rowOff>0</xdr:rowOff>
        </xdr:to>
        <xdr:sp macro="" textlink="">
          <xdr:nvSpPr>
            <xdr:cNvPr id="41493" name="Check Box 533" hidden="1">
              <a:extLst>
                <a:ext uri="{63B3BB69-23CF-44E3-9099-C40C66FF867C}">
                  <a14:compatExt spid="_x0000_s41493"/>
                </a:ext>
                <a:ext uri="{FF2B5EF4-FFF2-40B4-BE49-F238E27FC236}">
                  <a16:creationId xmlns:a16="http://schemas.microsoft.com/office/drawing/2014/main" id="{00000000-0008-0000-0200-00001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11</xdr:col>
          <xdr:colOff>12700</xdr:colOff>
          <xdr:row>9</xdr:row>
          <xdr:rowOff>152400</xdr:rowOff>
        </xdr:to>
        <xdr:sp macro="" textlink="">
          <xdr:nvSpPr>
            <xdr:cNvPr id="41494" name="Check Box 534" hidden="1">
              <a:extLst>
                <a:ext uri="{63B3BB69-23CF-44E3-9099-C40C66FF867C}">
                  <a14:compatExt spid="_x0000_s41494"/>
                </a:ext>
                <a:ext uri="{FF2B5EF4-FFF2-40B4-BE49-F238E27FC236}">
                  <a16:creationId xmlns:a16="http://schemas.microsoft.com/office/drawing/2014/main" id="{00000000-0008-0000-0200-00001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xdr:row>
          <xdr:rowOff>0</xdr:rowOff>
        </xdr:from>
        <xdr:to>
          <xdr:col>11</xdr:col>
          <xdr:colOff>31750</xdr:colOff>
          <xdr:row>12</xdr:row>
          <xdr:rowOff>0</xdr:rowOff>
        </xdr:to>
        <xdr:sp macro="" textlink="">
          <xdr:nvSpPr>
            <xdr:cNvPr id="41495" name="Check Box 535" hidden="1">
              <a:extLst>
                <a:ext uri="{63B3BB69-23CF-44E3-9099-C40C66FF867C}">
                  <a14:compatExt spid="_x0000_s41495"/>
                </a:ext>
                <a:ext uri="{FF2B5EF4-FFF2-40B4-BE49-F238E27FC236}">
                  <a16:creationId xmlns:a16="http://schemas.microsoft.com/office/drawing/2014/main" id="{00000000-0008-0000-0200-00001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xdr:row>
          <xdr:rowOff>12700</xdr:rowOff>
        </xdr:from>
        <xdr:to>
          <xdr:col>11</xdr:col>
          <xdr:colOff>19050</xdr:colOff>
          <xdr:row>13</xdr:row>
          <xdr:rowOff>0</xdr:rowOff>
        </xdr:to>
        <xdr:sp macro="" textlink="">
          <xdr:nvSpPr>
            <xdr:cNvPr id="41496" name="Check Box 536" hidden="1">
              <a:extLst>
                <a:ext uri="{63B3BB69-23CF-44E3-9099-C40C66FF867C}">
                  <a14:compatExt spid="_x0000_s41496"/>
                </a:ext>
                <a:ext uri="{FF2B5EF4-FFF2-40B4-BE49-F238E27FC236}">
                  <a16:creationId xmlns:a16="http://schemas.microsoft.com/office/drawing/2014/main" id="{00000000-0008-0000-0200-00001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11</xdr:col>
          <xdr:colOff>19050</xdr:colOff>
          <xdr:row>16</xdr:row>
          <xdr:rowOff>0</xdr:rowOff>
        </xdr:to>
        <xdr:sp macro="" textlink="">
          <xdr:nvSpPr>
            <xdr:cNvPr id="41497" name="Check Box 537" hidden="1">
              <a:extLst>
                <a:ext uri="{63B3BB69-23CF-44E3-9099-C40C66FF867C}">
                  <a14:compatExt spid="_x0000_s41497"/>
                </a:ext>
                <a:ext uri="{FF2B5EF4-FFF2-40B4-BE49-F238E27FC236}">
                  <a16:creationId xmlns:a16="http://schemas.microsoft.com/office/drawing/2014/main" id="{00000000-0008-0000-0200-00001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11</xdr:col>
          <xdr:colOff>19050</xdr:colOff>
          <xdr:row>18</xdr:row>
          <xdr:rowOff>0</xdr:rowOff>
        </xdr:to>
        <xdr:sp macro="" textlink="">
          <xdr:nvSpPr>
            <xdr:cNvPr id="41498" name="Check Box 538" hidden="1">
              <a:extLst>
                <a:ext uri="{63B3BB69-23CF-44E3-9099-C40C66FF867C}">
                  <a14:compatExt spid="_x0000_s41498"/>
                </a:ext>
                <a:ext uri="{FF2B5EF4-FFF2-40B4-BE49-F238E27FC236}">
                  <a16:creationId xmlns:a16="http://schemas.microsoft.com/office/drawing/2014/main" id="{00000000-0008-0000-0200-00001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11</xdr:col>
          <xdr:colOff>19050</xdr:colOff>
          <xdr:row>19</xdr:row>
          <xdr:rowOff>165100</xdr:rowOff>
        </xdr:to>
        <xdr:sp macro="" textlink="">
          <xdr:nvSpPr>
            <xdr:cNvPr id="41499" name="Check Box 539" hidden="1">
              <a:extLst>
                <a:ext uri="{63B3BB69-23CF-44E3-9099-C40C66FF867C}">
                  <a14:compatExt spid="_x0000_s41499"/>
                </a:ext>
                <a:ext uri="{FF2B5EF4-FFF2-40B4-BE49-F238E27FC236}">
                  <a16:creationId xmlns:a16="http://schemas.microsoft.com/office/drawing/2014/main" id="{00000000-0008-0000-0200-00001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11</xdr:col>
          <xdr:colOff>19050</xdr:colOff>
          <xdr:row>20</xdr:row>
          <xdr:rowOff>165100</xdr:rowOff>
        </xdr:to>
        <xdr:sp macro="" textlink="">
          <xdr:nvSpPr>
            <xdr:cNvPr id="41500" name="Check Box 540" hidden="1">
              <a:extLst>
                <a:ext uri="{63B3BB69-23CF-44E3-9099-C40C66FF867C}">
                  <a14:compatExt spid="_x0000_s41500"/>
                </a:ext>
                <a:ext uri="{FF2B5EF4-FFF2-40B4-BE49-F238E27FC236}">
                  <a16:creationId xmlns:a16="http://schemas.microsoft.com/office/drawing/2014/main" id="{00000000-0008-0000-0200-00001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11</xdr:col>
          <xdr:colOff>19050</xdr:colOff>
          <xdr:row>24</xdr:row>
          <xdr:rowOff>0</xdr:rowOff>
        </xdr:to>
        <xdr:sp macro="" textlink="">
          <xdr:nvSpPr>
            <xdr:cNvPr id="41501" name="Check Box 541" hidden="1">
              <a:extLst>
                <a:ext uri="{63B3BB69-23CF-44E3-9099-C40C66FF867C}">
                  <a14:compatExt spid="_x0000_s41501"/>
                </a:ext>
                <a:ext uri="{FF2B5EF4-FFF2-40B4-BE49-F238E27FC236}">
                  <a16:creationId xmlns:a16="http://schemas.microsoft.com/office/drawing/2014/main" id="{00000000-0008-0000-0200-00001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0</xdr:rowOff>
        </xdr:to>
        <xdr:sp macro="" textlink="">
          <xdr:nvSpPr>
            <xdr:cNvPr id="41502" name="Check Box 542" hidden="1">
              <a:extLst>
                <a:ext uri="{63B3BB69-23CF-44E3-9099-C40C66FF867C}">
                  <a14:compatExt spid="_x0000_s41502"/>
                </a:ext>
                <a:ext uri="{FF2B5EF4-FFF2-40B4-BE49-F238E27FC236}">
                  <a16:creationId xmlns:a16="http://schemas.microsoft.com/office/drawing/2014/main" id="{00000000-0008-0000-0200-00001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11</xdr:col>
          <xdr:colOff>19050</xdr:colOff>
          <xdr:row>27</xdr:row>
          <xdr:rowOff>0</xdr:rowOff>
        </xdr:to>
        <xdr:sp macro="" textlink="">
          <xdr:nvSpPr>
            <xdr:cNvPr id="41503" name="Check Box 543" hidden="1">
              <a:extLst>
                <a:ext uri="{63B3BB69-23CF-44E3-9099-C40C66FF867C}">
                  <a14:compatExt spid="_x0000_s41503"/>
                </a:ext>
                <a:ext uri="{FF2B5EF4-FFF2-40B4-BE49-F238E27FC236}">
                  <a16:creationId xmlns:a16="http://schemas.microsoft.com/office/drawing/2014/main" id="{00000000-0008-0000-0200-00001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11</xdr:col>
          <xdr:colOff>19050</xdr:colOff>
          <xdr:row>28</xdr:row>
          <xdr:rowOff>0</xdr:rowOff>
        </xdr:to>
        <xdr:sp macro="" textlink="">
          <xdr:nvSpPr>
            <xdr:cNvPr id="41504" name="Check Box 544" hidden="1">
              <a:extLst>
                <a:ext uri="{63B3BB69-23CF-44E3-9099-C40C66FF867C}">
                  <a14:compatExt spid="_x0000_s41504"/>
                </a:ext>
                <a:ext uri="{FF2B5EF4-FFF2-40B4-BE49-F238E27FC236}">
                  <a16:creationId xmlns:a16="http://schemas.microsoft.com/office/drawing/2014/main" id="{00000000-0008-0000-0200-00002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171450</xdr:rowOff>
        </xdr:from>
        <xdr:to>
          <xdr:col>11</xdr:col>
          <xdr:colOff>19050</xdr:colOff>
          <xdr:row>30</xdr:row>
          <xdr:rowOff>152400</xdr:rowOff>
        </xdr:to>
        <xdr:sp macro="" textlink="">
          <xdr:nvSpPr>
            <xdr:cNvPr id="41505" name="Check Box 545" hidden="1">
              <a:extLst>
                <a:ext uri="{63B3BB69-23CF-44E3-9099-C40C66FF867C}">
                  <a14:compatExt spid="_x0000_s41505"/>
                </a:ext>
                <a:ext uri="{FF2B5EF4-FFF2-40B4-BE49-F238E27FC236}">
                  <a16:creationId xmlns:a16="http://schemas.microsoft.com/office/drawing/2014/main" id="{00000000-0008-0000-0200-00002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11</xdr:col>
          <xdr:colOff>19050</xdr:colOff>
          <xdr:row>32</xdr:row>
          <xdr:rowOff>0</xdr:rowOff>
        </xdr:to>
        <xdr:sp macro="" textlink="">
          <xdr:nvSpPr>
            <xdr:cNvPr id="41506" name="Check Box 546" hidden="1">
              <a:extLst>
                <a:ext uri="{63B3BB69-23CF-44E3-9099-C40C66FF867C}">
                  <a14:compatExt spid="_x0000_s41506"/>
                </a:ext>
                <a:ext uri="{FF2B5EF4-FFF2-40B4-BE49-F238E27FC236}">
                  <a16:creationId xmlns:a16="http://schemas.microsoft.com/office/drawing/2014/main" id="{00000000-0008-0000-0200-00002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152400</xdr:rowOff>
        </xdr:from>
        <xdr:to>
          <xdr:col>11</xdr:col>
          <xdr:colOff>19050</xdr:colOff>
          <xdr:row>33</xdr:row>
          <xdr:rowOff>146050</xdr:rowOff>
        </xdr:to>
        <xdr:sp macro="" textlink="">
          <xdr:nvSpPr>
            <xdr:cNvPr id="41507" name="Check Box 547" hidden="1">
              <a:extLst>
                <a:ext uri="{63B3BB69-23CF-44E3-9099-C40C66FF867C}">
                  <a14:compatExt spid="_x0000_s41507"/>
                </a:ext>
                <a:ext uri="{FF2B5EF4-FFF2-40B4-BE49-F238E27FC236}">
                  <a16:creationId xmlns:a16="http://schemas.microsoft.com/office/drawing/2014/main" id="{00000000-0008-0000-0200-00002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146050</xdr:rowOff>
        </xdr:from>
        <xdr:to>
          <xdr:col>11</xdr:col>
          <xdr:colOff>19050</xdr:colOff>
          <xdr:row>35</xdr:row>
          <xdr:rowOff>0</xdr:rowOff>
        </xdr:to>
        <xdr:sp macro="" textlink="">
          <xdr:nvSpPr>
            <xdr:cNvPr id="41508" name="Check Box 548" hidden="1">
              <a:extLst>
                <a:ext uri="{63B3BB69-23CF-44E3-9099-C40C66FF867C}">
                  <a14:compatExt spid="_x0000_s41508"/>
                </a:ext>
                <a:ext uri="{FF2B5EF4-FFF2-40B4-BE49-F238E27FC236}">
                  <a16:creationId xmlns:a16="http://schemas.microsoft.com/office/drawing/2014/main" id="{00000000-0008-0000-0200-00002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152400</xdr:rowOff>
        </xdr:from>
        <xdr:to>
          <xdr:col>11</xdr:col>
          <xdr:colOff>19050</xdr:colOff>
          <xdr:row>38</xdr:row>
          <xdr:rowOff>0</xdr:rowOff>
        </xdr:to>
        <xdr:sp macro="" textlink="">
          <xdr:nvSpPr>
            <xdr:cNvPr id="41509" name="Check Box 549" hidden="1">
              <a:extLst>
                <a:ext uri="{63B3BB69-23CF-44E3-9099-C40C66FF867C}">
                  <a14:compatExt spid="_x0000_s41509"/>
                </a:ext>
                <a:ext uri="{FF2B5EF4-FFF2-40B4-BE49-F238E27FC236}">
                  <a16:creationId xmlns:a16="http://schemas.microsoft.com/office/drawing/2014/main" id="{00000000-0008-0000-0200-00002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152400</xdr:rowOff>
        </xdr:from>
        <xdr:to>
          <xdr:col>11</xdr:col>
          <xdr:colOff>19050</xdr:colOff>
          <xdr:row>39</xdr:row>
          <xdr:rowOff>0</xdr:rowOff>
        </xdr:to>
        <xdr:sp macro="" textlink="">
          <xdr:nvSpPr>
            <xdr:cNvPr id="41510" name="Check Box 550" hidden="1">
              <a:extLst>
                <a:ext uri="{63B3BB69-23CF-44E3-9099-C40C66FF867C}">
                  <a14:compatExt spid="_x0000_s41510"/>
                </a:ext>
                <a:ext uri="{FF2B5EF4-FFF2-40B4-BE49-F238E27FC236}">
                  <a16:creationId xmlns:a16="http://schemas.microsoft.com/office/drawing/2014/main" id="{00000000-0008-0000-0200-00002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152400</xdr:rowOff>
        </xdr:from>
        <xdr:to>
          <xdr:col>11</xdr:col>
          <xdr:colOff>19050</xdr:colOff>
          <xdr:row>40</xdr:row>
          <xdr:rowOff>152400</xdr:rowOff>
        </xdr:to>
        <xdr:sp macro="" textlink="">
          <xdr:nvSpPr>
            <xdr:cNvPr id="41511" name="Check Box 551" hidden="1">
              <a:extLst>
                <a:ext uri="{63B3BB69-23CF-44E3-9099-C40C66FF867C}">
                  <a14:compatExt spid="_x0000_s41511"/>
                </a:ext>
                <a:ext uri="{FF2B5EF4-FFF2-40B4-BE49-F238E27FC236}">
                  <a16:creationId xmlns:a16="http://schemas.microsoft.com/office/drawing/2014/main" id="{00000000-0008-0000-0200-00002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12700</xdr:rowOff>
        </xdr:from>
        <xdr:to>
          <xdr:col>11</xdr:col>
          <xdr:colOff>19050</xdr:colOff>
          <xdr:row>43</xdr:row>
          <xdr:rowOff>0</xdr:rowOff>
        </xdr:to>
        <xdr:sp macro="" textlink="">
          <xdr:nvSpPr>
            <xdr:cNvPr id="41512" name="Check Box 552" hidden="1">
              <a:extLst>
                <a:ext uri="{63B3BB69-23CF-44E3-9099-C40C66FF867C}">
                  <a14:compatExt spid="_x0000_s41512"/>
                </a:ext>
                <a:ext uri="{FF2B5EF4-FFF2-40B4-BE49-F238E27FC236}">
                  <a16:creationId xmlns:a16="http://schemas.microsoft.com/office/drawing/2014/main" id="{00000000-0008-0000-0200-00002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0</xdr:rowOff>
        </xdr:from>
        <xdr:to>
          <xdr:col>11</xdr:col>
          <xdr:colOff>19050</xdr:colOff>
          <xdr:row>44</xdr:row>
          <xdr:rowOff>152400</xdr:rowOff>
        </xdr:to>
        <xdr:sp macro="" textlink="">
          <xdr:nvSpPr>
            <xdr:cNvPr id="41513" name="Check Box 553" hidden="1">
              <a:extLst>
                <a:ext uri="{63B3BB69-23CF-44E3-9099-C40C66FF867C}">
                  <a14:compatExt spid="_x0000_s41513"/>
                </a:ext>
                <a:ext uri="{FF2B5EF4-FFF2-40B4-BE49-F238E27FC236}">
                  <a16:creationId xmlns:a16="http://schemas.microsoft.com/office/drawing/2014/main" id="{00000000-0008-0000-0200-00002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0</xdr:rowOff>
        </xdr:from>
        <xdr:to>
          <xdr:col>11</xdr:col>
          <xdr:colOff>19050</xdr:colOff>
          <xdr:row>47</xdr:row>
          <xdr:rowOff>146050</xdr:rowOff>
        </xdr:to>
        <xdr:sp macro="" textlink="">
          <xdr:nvSpPr>
            <xdr:cNvPr id="41514" name="Check Box 554" hidden="1">
              <a:extLst>
                <a:ext uri="{63B3BB69-23CF-44E3-9099-C40C66FF867C}">
                  <a14:compatExt spid="_x0000_s41514"/>
                </a:ext>
                <a:ext uri="{FF2B5EF4-FFF2-40B4-BE49-F238E27FC236}">
                  <a16:creationId xmlns:a16="http://schemas.microsoft.com/office/drawing/2014/main" id="{00000000-0008-0000-0200-00002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0</xdr:rowOff>
        </xdr:from>
        <xdr:to>
          <xdr:col>11</xdr:col>
          <xdr:colOff>19050</xdr:colOff>
          <xdr:row>49</xdr:row>
          <xdr:rowOff>146050</xdr:rowOff>
        </xdr:to>
        <xdr:sp macro="" textlink="">
          <xdr:nvSpPr>
            <xdr:cNvPr id="41515" name="Check Box 555" hidden="1">
              <a:extLst>
                <a:ext uri="{63B3BB69-23CF-44E3-9099-C40C66FF867C}">
                  <a14:compatExt spid="_x0000_s41515"/>
                </a:ext>
                <a:ext uri="{FF2B5EF4-FFF2-40B4-BE49-F238E27FC236}">
                  <a16:creationId xmlns:a16="http://schemas.microsoft.com/office/drawing/2014/main" id="{00000000-0008-0000-0200-00002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11</xdr:col>
          <xdr:colOff>19050</xdr:colOff>
          <xdr:row>51</xdr:row>
          <xdr:rowOff>0</xdr:rowOff>
        </xdr:to>
        <xdr:sp macro="" textlink="">
          <xdr:nvSpPr>
            <xdr:cNvPr id="41516" name="Check Box 556" hidden="1">
              <a:extLst>
                <a:ext uri="{63B3BB69-23CF-44E3-9099-C40C66FF867C}">
                  <a14:compatExt spid="_x0000_s41516"/>
                </a:ext>
                <a:ext uri="{FF2B5EF4-FFF2-40B4-BE49-F238E27FC236}">
                  <a16:creationId xmlns:a16="http://schemas.microsoft.com/office/drawing/2014/main" id="{00000000-0008-0000-0200-00002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0</xdr:rowOff>
        </xdr:from>
        <xdr:to>
          <xdr:col>11</xdr:col>
          <xdr:colOff>19050</xdr:colOff>
          <xdr:row>54</xdr:row>
          <xdr:rowOff>152400</xdr:rowOff>
        </xdr:to>
        <xdr:sp macro="" textlink="">
          <xdr:nvSpPr>
            <xdr:cNvPr id="41517" name="Check Box 557" hidden="1">
              <a:extLst>
                <a:ext uri="{63B3BB69-23CF-44E3-9099-C40C66FF867C}">
                  <a14:compatExt spid="_x0000_s41517"/>
                </a:ext>
                <a:ext uri="{FF2B5EF4-FFF2-40B4-BE49-F238E27FC236}">
                  <a16:creationId xmlns:a16="http://schemas.microsoft.com/office/drawing/2014/main" id="{00000000-0008-0000-0200-00002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0</xdr:rowOff>
        </xdr:from>
        <xdr:to>
          <xdr:col>11</xdr:col>
          <xdr:colOff>19050</xdr:colOff>
          <xdr:row>58</xdr:row>
          <xdr:rowOff>0</xdr:rowOff>
        </xdr:to>
        <xdr:sp macro="" textlink="">
          <xdr:nvSpPr>
            <xdr:cNvPr id="41518" name="Check Box 558" hidden="1">
              <a:extLst>
                <a:ext uri="{63B3BB69-23CF-44E3-9099-C40C66FF867C}">
                  <a14:compatExt spid="_x0000_s41518"/>
                </a:ext>
                <a:ext uri="{FF2B5EF4-FFF2-40B4-BE49-F238E27FC236}">
                  <a16:creationId xmlns:a16="http://schemas.microsoft.com/office/drawing/2014/main" id="{00000000-0008-0000-0200-00002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11</xdr:col>
          <xdr:colOff>19050</xdr:colOff>
          <xdr:row>62</xdr:row>
          <xdr:rowOff>0</xdr:rowOff>
        </xdr:to>
        <xdr:sp macro="" textlink="">
          <xdr:nvSpPr>
            <xdr:cNvPr id="41519" name="Check Box 559" hidden="1">
              <a:extLst>
                <a:ext uri="{63B3BB69-23CF-44E3-9099-C40C66FF867C}">
                  <a14:compatExt spid="_x0000_s41519"/>
                </a:ext>
                <a:ext uri="{FF2B5EF4-FFF2-40B4-BE49-F238E27FC236}">
                  <a16:creationId xmlns:a16="http://schemas.microsoft.com/office/drawing/2014/main" id="{00000000-0008-0000-0200-00002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11</xdr:col>
          <xdr:colOff>19050</xdr:colOff>
          <xdr:row>65</xdr:row>
          <xdr:rowOff>0</xdr:rowOff>
        </xdr:to>
        <xdr:sp macro="" textlink="">
          <xdr:nvSpPr>
            <xdr:cNvPr id="41520" name="Check Box 560" hidden="1">
              <a:extLst>
                <a:ext uri="{63B3BB69-23CF-44E3-9099-C40C66FF867C}">
                  <a14:compatExt spid="_x0000_s41520"/>
                </a:ext>
                <a:ext uri="{FF2B5EF4-FFF2-40B4-BE49-F238E27FC236}">
                  <a16:creationId xmlns:a16="http://schemas.microsoft.com/office/drawing/2014/main" id="{00000000-0008-0000-0200-00003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11</xdr:col>
          <xdr:colOff>19050</xdr:colOff>
          <xdr:row>67</xdr:row>
          <xdr:rowOff>0</xdr:rowOff>
        </xdr:to>
        <xdr:sp macro="" textlink="">
          <xdr:nvSpPr>
            <xdr:cNvPr id="41521" name="Check Box 561" hidden="1">
              <a:extLst>
                <a:ext uri="{63B3BB69-23CF-44E3-9099-C40C66FF867C}">
                  <a14:compatExt spid="_x0000_s41521"/>
                </a:ext>
                <a:ext uri="{FF2B5EF4-FFF2-40B4-BE49-F238E27FC236}">
                  <a16:creationId xmlns:a16="http://schemas.microsoft.com/office/drawing/2014/main" id="{00000000-0008-0000-0200-00003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68</xdr:row>
          <xdr:rowOff>0</xdr:rowOff>
        </xdr:from>
        <xdr:to>
          <xdr:col>11</xdr:col>
          <xdr:colOff>19050</xdr:colOff>
          <xdr:row>69</xdr:row>
          <xdr:rowOff>12700</xdr:rowOff>
        </xdr:to>
        <xdr:sp macro="" textlink="">
          <xdr:nvSpPr>
            <xdr:cNvPr id="41522" name="Check Box 562" hidden="1">
              <a:extLst>
                <a:ext uri="{63B3BB69-23CF-44E3-9099-C40C66FF867C}">
                  <a14:compatExt spid="_x0000_s41522"/>
                </a:ext>
                <a:ext uri="{FF2B5EF4-FFF2-40B4-BE49-F238E27FC236}">
                  <a16:creationId xmlns:a16="http://schemas.microsoft.com/office/drawing/2014/main" id="{00000000-0008-0000-0200-00003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11</xdr:col>
          <xdr:colOff>19050</xdr:colOff>
          <xdr:row>72</xdr:row>
          <xdr:rowOff>0</xdr:rowOff>
        </xdr:to>
        <xdr:sp macro="" textlink="">
          <xdr:nvSpPr>
            <xdr:cNvPr id="41523" name="Check Box 563" hidden="1">
              <a:extLst>
                <a:ext uri="{63B3BB69-23CF-44E3-9099-C40C66FF867C}">
                  <a14:compatExt spid="_x0000_s41523"/>
                </a:ext>
                <a:ext uri="{FF2B5EF4-FFF2-40B4-BE49-F238E27FC236}">
                  <a16:creationId xmlns:a16="http://schemas.microsoft.com/office/drawing/2014/main" id="{00000000-0008-0000-0200-00003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11</xdr:col>
          <xdr:colOff>19050</xdr:colOff>
          <xdr:row>83</xdr:row>
          <xdr:rowOff>0</xdr:rowOff>
        </xdr:to>
        <xdr:sp macro="" textlink="">
          <xdr:nvSpPr>
            <xdr:cNvPr id="41524" name="Check Box 564" hidden="1">
              <a:extLst>
                <a:ext uri="{63B3BB69-23CF-44E3-9099-C40C66FF867C}">
                  <a14:compatExt spid="_x0000_s41524"/>
                </a:ext>
                <a:ext uri="{FF2B5EF4-FFF2-40B4-BE49-F238E27FC236}">
                  <a16:creationId xmlns:a16="http://schemas.microsoft.com/office/drawing/2014/main" id="{00000000-0008-0000-0200-00003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184150</xdr:rowOff>
        </xdr:from>
        <xdr:to>
          <xdr:col>11</xdr:col>
          <xdr:colOff>19050</xdr:colOff>
          <xdr:row>85</xdr:row>
          <xdr:rowOff>0</xdr:rowOff>
        </xdr:to>
        <xdr:sp macro="" textlink="">
          <xdr:nvSpPr>
            <xdr:cNvPr id="41525" name="Check Box 565" hidden="1">
              <a:extLst>
                <a:ext uri="{63B3BB69-23CF-44E3-9099-C40C66FF867C}">
                  <a14:compatExt spid="_x0000_s41525"/>
                </a:ext>
                <a:ext uri="{FF2B5EF4-FFF2-40B4-BE49-F238E27FC236}">
                  <a16:creationId xmlns:a16="http://schemas.microsoft.com/office/drawing/2014/main" id="{00000000-0008-0000-0200-00003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11</xdr:col>
          <xdr:colOff>19050</xdr:colOff>
          <xdr:row>86</xdr:row>
          <xdr:rowOff>19050</xdr:rowOff>
        </xdr:to>
        <xdr:sp macro="" textlink="">
          <xdr:nvSpPr>
            <xdr:cNvPr id="41526" name="Check Box 566" hidden="1">
              <a:extLst>
                <a:ext uri="{63B3BB69-23CF-44E3-9099-C40C66FF867C}">
                  <a14:compatExt spid="_x0000_s41526"/>
                </a:ext>
                <a:ext uri="{FF2B5EF4-FFF2-40B4-BE49-F238E27FC236}">
                  <a16:creationId xmlns:a16="http://schemas.microsoft.com/office/drawing/2014/main" id="{00000000-0008-0000-0200-00003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87</xdr:row>
          <xdr:rowOff>0</xdr:rowOff>
        </xdr:from>
        <xdr:to>
          <xdr:col>11</xdr:col>
          <xdr:colOff>19050</xdr:colOff>
          <xdr:row>88</xdr:row>
          <xdr:rowOff>19050</xdr:rowOff>
        </xdr:to>
        <xdr:sp macro="" textlink="">
          <xdr:nvSpPr>
            <xdr:cNvPr id="41527" name="Check Box 567" hidden="1">
              <a:extLst>
                <a:ext uri="{63B3BB69-23CF-44E3-9099-C40C66FF867C}">
                  <a14:compatExt spid="_x0000_s41527"/>
                </a:ext>
                <a:ext uri="{FF2B5EF4-FFF2-40B4-BE49-F238E27FC236}">
                  <a16:creationId xmlns:a16="http://schemas.microsoft.com/office/drawing/2014/main" id="{00000000-0008-0000-0200-00003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171450</xdr:rowOff>
        </xdr:from>
        <xdr:to>
          <xdr:col>11</xdr:col>
          <xdr:colOff>19050</xdr:colOff>
          <xdr:row>90</xdr:row>
          <xdr:rowOff>165100</xdr:rowOff>
        </xdr:to>
        <xdr:sp macro="" textlink="">
          <xdr:nvSpPr>
            <xdr:cNvPr id="41528" name="Check Box 568" hidden="1">
              <a:extLst>
                <a:ext uri="{63B3BB69-23CF-44E3-9099-C40C66FF867C}">
                  <a14:compatExt spid="_x0000_s41528"/>
                </a:ext>
                <a:ext uri="{FF2B5EF4-FFF2-40B4-BE49-F238E27FC236}">
                  <a16:creationId xmlns:a16="http://schemas.microsoft.com/office/drawing/2014/main" id="{00000000-0008-0000-0200-00003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92</xdr:row>
          <xdr:rowOff>0</xdr:rowOff>
        </xdr:from>
        <xdr:to>
          <xdr:col>11</xdr:col>
          <xdr:colOff>19050</xdr:colOff>
          <xdr:row>93</xdr:row>
          <xdr:rowOff>0</xdr:rowOff>
        </xdr:to>
        <xdr:sp macro="" textlink="">
          <xdr:nvSpPr>
            <xdr:cNvPr id="41529" name="Check Box 569" hidden="1">
              <a:extLst>
                <a:ext uri="{63B3BB69-23CF-44E3-9099-C40C66FF867C}">
                  <a14:compatExt spid="_x0000_s41529"/>
                </a:ext>
                <a:ext uri="{FF2B5EF4-FFF2-40B4-BE49-F238E27FC236}">
                  <a16:creationId xmlns:a16="http://schemas.microsoft.com/office/drawing/2014/main" id="{00000000-0008-0000-0200-00003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11</xdr:col>
          <xdr:colOff>19050</xdr:colOff>
          <xdr:row>98</xdr:row>
          <xdr:rowOff>31750</xdr:rowOff>
        </xdr:to>
        <xdr:sp macro="" textlink="">
          <xdr:nvSpPr>
            <xdr:cNvPr id="41530" name="Check Box 570" hidden="1">
              <a:extLst>
                <a:ext uri="{63B3BB69-23CF-44E3-9099-C40C66FF867C}">
                  <a14:compatExt spid="_x0000_s41530"/>
                </a:ext>
                <a:ext uri="{FF2B5EF4-FFF2-40B4-BE49-F238E27FC236}">
                  <a16:creationId xmlns:a16="http://schemas.microsoft.com/office/drawing/2014/main" id="{00000000-0008-0000-0200-00003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304800</xdr:rowOff>
        </xdr:from>
        <xdr:to>
          <xdr:col>9</xdr:col>
          <xdr:colOff>0</xdr:colOff>
          <xdr:row>107</xdr:row>
          <xdr:rowOff>0</xdr:rowOff>
        </xdr:to>
        <xdr:sp macro="" textlink="">
          <xdr:nvSpPr>
            <xdr:cNvPr id="41531" name="Check Box 571" hidden="1">
              <a:extLst>
                <a:ext uri="{63B3BB69-23CF-44E3-9099-C40C66FF867C}">
                  <a14:compatExt spid="_x0000_s41531"/>
                </a:ext>
                <a:ext uri="{FF2B5EF4-FFF2-40B4-BE49-F238E27FC236}">
                  <a16:creationId xmlns:a16="http://schemas.microsoft.com/office/drawing/2014/main" id="{00000000-0008-0000-0200-00003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108</xdr:row>
          <xdr:rowOff>0</xdr:rowOff>
        </xdr:from>
        <xdr:to>
          <xdr:col>11</xdr:col>
          <xdr:colOff>19050</xdr:colOff>
          <xdr:row>109</xdr:row>
          <xdr:rowOff>0</xdr:rowOff>
        </xdr:to>
        <xdr:sp macro="" textlink="">
          <xdr:nvSpPr>
            <xdr:cNvPr id="41532" name="Check Box 572" hidden="1">
              <a:extLst>
                <a:ext uri="{63B3BB69-23CF-44E3-9099-C40C66FF867C}">
                  <a14:compatExt spid="_x0000_s41532"/>
                </a:ext>
                <a:ext uri="{FF2B5EF4-FFF2-40B4-BE49-F238E27FC236}">
                  <a16:creationId xmlns:a16="http://schemas.microsoft.com/office/drawing/2014/main" id="{00000000-0008-0000-0200-00003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184150</xdr:rowOff>
        </xdr:from>
        <xdr:to>
          <xdr:col>11</xdr:col>
          <xdr:colOff>19050</xdr:colOff>
          <xdr:row>111</xdr:row>
          <xdr:rowOff>0</xdr:rowOff>
        </xdr:to>
        <xdr:sp macro="" textlink="">
          <xdr:nvSpPr>
            <xdr:cNvPr id="41533" name="Check Box 573" hidden="1">
              <a:extLst>
                <a:ext uri="{63B3BB69-23CF-44E3-9099-C40C66FF867C}">
                  <a14:compatExt spid="_x0000_s41533"/>
                </a:ext>
                <a:ext uri="{FF2B5EF4-FFF2-40B4-BE49-F238E27FC236}">
                  <a16:creationId xmlns:a16="http://schemas.microsoft.com/office/drawing/2014/main" id="{00000000-0008-0000-0200-00003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0</xdr:rowOff>
        </xdr:from>
        <xdr:to>
          <xdr:col>11</xdr:col>
          <xdr:colOff>19050</xdr:colOff>
          <xdr:row>112</xdr:row>
          <xdr:rowOff>171450</xdr:rowOff>
        </xdr:to>
        <xdr:sp macro="" textlink="">
          <xdr:nvSpPr>
            <xdr:cNvPr id="41534" name="Check Box 574" hidden="1">
              <a:extLst>
                <a:ext uri="{63B3BB69-23CF-44E3-9099-C40C66FF867C}">
                  <a14:compatExt spid="_x0000_s41534"/>
                </a:ext>
                <a:ext uri="{FF2B5EF4-FFF2-40B4-BE49-F238E27FC236}">
                  <a16:creationId xmlns:a16="http://schemas.microsoft.com/office/drawing/2014/main" id="{00000000-0008-0000-0200-00003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171449</xdr:colOff>
      <xdr:row>2</xdr:row>
      <xdr:rowOff>0</xdr:rowOff>
    </xdr:from>
    <xdr:to>
      <xdr:col>18</xdr:col>
      <xdr:colOff>485774</xdr:colOff>
      <xdr:row>9</xdr:row>
      <xdr:rowOff>104775</xdr:rowOff>
    </xdr:to>
    <xdr:sp macro="" textlink="">
      <xdr:nvSpPr>
        <xdr:cNvPr id="4" name="正方形/長方形 3">
          <a:extLst>
            <a:ext uri="{FF2B5EF4-FFF2-40B4-BE49-F238E27FC236}">
              <a16:creationId xmlns:a16="http://schemas.microsoft.com/office/drawing/2014/main" id="{DE9B07BD-0C93-4DAA-9CCF-2D03462A6112}"/>
            </a:ext>
          </a:extLst>
        </xdr:cNvPr>
        <xdr:cNvSpPr/>
      </xdr:nvSpPr>
      <xdr:spPr>
        <a:xfrm>
          <a:off x="11163299" y="314325"/>
          <a:ext cx="3914775" cy="1219200"/>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rPr>
            <a:t>申請書の書き方</a:t>
          </a:r>
          <a:endParaRPr kumimoji="1" lang="en-US" altLang="ja-JP" sz="2000" b="1">
            <a:solidFill>
              <a:schemeClr val="tx1"/>
            </a:solidFill>
          </a:endParaRPr>
        </a:p>
        <a:p>
          <a:pPr algn="l"/>
          <a:r>
            <a:rPr kumimoji="1" lang="ja-JP" altLang="en-US" sz="1100" b="0">
              <a:solidFill>
                <a:schemeClr val="tx1"/>
              </a:solidFill>
            </a:rPr>
            <a:t>実施する試験項目の右にある</a:t>
          </a:r>
          <a:r>
            <a:rPr kumimoji="1" lang="ja-JP" altLang="en-US" sz="1100" b="1">
              <a:solidFill>
                <a:schemeClr val="tx1"/>
              </a:solidFill>
            </a:rPr>
            <a:t>□に✓を入力</a:t>
          </a:r>
          <a:r>
            <a:rPr kumimoji="1" lang="ja-JP" altLang="en-US" sz="1100" b="0">
              <a:solidFill>
                <a:schemeClr val="tx1"/>
              </a:solidFill>
            </a:rPr>
            <a:t>願います</a:t>
          </a:r>
          <a:endParaRPr kumimoji="1" lang="en-US" altLang="ja-JP" sz="1100" b="0">
            <a:solidFill>
              <a:schemeClr val="tx1"/>
            </a:solidFill>
          </a:endParaRPr>
        </a:p>
        <a:p>
          <a:pPr algn="l"/>
          <a:r>
            <a:rPr kumimoji="1" lang="ja-JP" altLang="en-US" sz="1100" b="0">
              <a:solidFill>
                <a:schemeClr val="tx1"/>
              </a:solidFill>
            </a:rPr>
            <a:t>□をクリックするとチェックが入力されます</a:t>
          </a:r>
          <a:endParaRPr kumimoji="1" lang="en-US" altLang="ja-JP" sz="1100" b="0">
            <a:solidFill>
              <a:schemeClr val="tx1"/>
            </a:solidFill>
          </a:endParaRPr>
        </a:p>
        <a:p>
          <a:pPr algn="l"/>
          <a:r>
            <a:rPr kumimoji="1" lang="ja-JP" altLang="en-US" sz="1100" b="0">
              <a:solidFill>
                <a:schemeClr val="tx1"/>
              </a:solidFill>
            </a:rPr>
            <a:t>選択した機器の情報が試験・分析・検査使用申請書（</a:t>
          </a:r>
          <a:r>
            <a:rPr kumimoji="1" lang="ja-JP" altLang="en-US" sz="1100" b="1">
              <a:solidFill>
                <a:schemeClr val="tx1"/>
              </a:solidFill>
            </a:rPr>
            <a:t>別シート</a:t>
          </a:r>
          <a:r>
            <a:rPr kumimoji="1" lang="ja-JP" altLang="en-US" sz="1100" b="0">
              <a:solidFill>
                <a:schemeClr val="tx1"/>
              </a:solidFill>
            </a:rPr>
            <a:t>）</a:t>
          </a:r>
          <a:endParaRPr kumimoji="1" lang="en-US" altLang="ja-JP" sz="1100" b="0">
            <a:solidFill>
              <a:schemeClr val="tx1"/>
            </a:solidFill>
          </a:endParaRPr>
        </a:p>
        <a:p>
          <a:pPr algn="l"/>
          <a:r>
            <a:rPr kumimoji="1" lang="ja-JP" altLang="en-US" sz="1100" b="0">
              <a:solidFill>
                <a:schemeClr val="tx1"/>
              </a:solidFill>
            </a:rPr>
            <a:t>に反映されます</a:t>
          </a:r>
        </a:p>
        <a:p>
          <a:pPr algn="l"/>
          <a:r>
            <a:rPr kumimoji="1" lang="ja-JP" altLang="en-US" sz="1100" b="0">
              <a:solidFill>
                <a:schemeClr val="tx1"/>
              </a:solidFill>
            </a:rPr>
            <a:t>試験の詳細は下記ページで確認できます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41535" name="Check Box 575" hidden="1">
              <a:extLst>
                <a:ext uri="{63B3BB69-23CF-44E3-9099-C40C66FF867C}">
                  <a14:compatExt spid="_x0000_s41535"/>
                </a:ext>
                <a:ext uri="{FF2B5EF4-FFF2-40B4-BE49-F238E27FC236}">
                  <a16:creationId xmlns:a16="http://schemas.microsoft.com/office/drawing/2014/main" id="{00000000-0008-0000-0200-00003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304800</xdr:rowOff>
        </xdr:from>
        <xdr:to>
          <xdr:col>9</xdr:col>
          <xdr:colOff>0</xdr:colOff>
          <xdr:row>104</xdr:row>
          <xdr:rowOff>0</xdr:rowOff>
        </xdr:to>
        <xdr:sp macro="" textlink="">
          <xdr:nvSpPr>
            <xdr:cNvPr id="41536" name="Check Box 576" hidden="1">
              <a:extLst>
                <a:ext uri="{63B3BB69-23CF-44E3-9099-C40C66FF867C}">
                  <a14:compatExt spid="_x0000_s41536"/>
                </a:ext>
                <a:ext uri="{FF2B5EF4-FFF2-40B4-BE49-F238E27FC236}">
                  <a16:creationId xmlns:a16="http://schemas.microsoft.com/office/drawing/2014/main" id="{00000000-0008-0000-0200-00004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0</xdr:rowOff>
        </xdr:from>
        <xdr:to>
          <xdr:col>9</xdr:col>
          <xdr:colOff>0</xdr:colOff>
          <xdr:row>106</xdr:row>
          <xdr:rowOff>0</xdr:rowOff>
        </xdr:to>
        <xdr:sp macro="" textlink="">
          <xdr:nvSpPr>
            <xdr:cNvPr id="41537" name="Check Box 577" hidden="1">
              <a:extLst>
                <a:ext uri="{63B3BB69-23CF-44E3-9099-C40C66FF867C}">
                  <a14:compatExt spid="_x0000_s41537"/>
                </a:ext>
                <a:ext uri="{FF2B5EF4-FFF2-40B4-BE49-F238E27FC236}">
                  <a16:creationId xmlns:a16="http://schemas.microsoft.com/office/drawing/2014/main" id="{00000000-0008-0000-0200-00004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161925</xdr:colOff>
      <xdr:row>13</xdr:row>
      <xdr:rowOff>133351</xdr:rowOff>
    </xdr:from>
    <xdr:to>
      <xdr:col>18</xdr:col>
      <xdr:colOff>266701</xdr:colOff>
      <xdr:row>22</xdr:row>
      <xdr:rowOff>95251</xdr:rowOff>
    </xdr:to>
    <xdr:sp macro="" textlink="">
      <xdr:nvSpPr>
        <xdr:cNvPr id="5" name="正方形/長方形 4">
          <a:extLst>
            <a:ext uri="{FF2B5EF4-FFF2-40B4-BE49-F238E27FC236}">
              <a16:creationId xmlns:a16="http://schemas.microsoft.com/office/drawing/2014/main" id="{3CA9D1B1-A487-45BD-9040-764B2EFBB696}"/>
            </a:ext>
          </a:extLst>
        </xdr:cNvPr>
        <xdr:cNvSpPr/>
      </xdr:nvSpPr>
      <xdr:spPr>
        <a:xfrm>
          <a:off x="11153775" y="2200276"/>
          <a:ext cx="3705226" cy="1457325"/>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ctr"/>
          <a:r>
            <a:rPr kumimoji="1" lang="en-US" altLang="ja-JP" sz="2000" b="1">
              <a:solidFill>
                <a:schemeClr val="tx1"/>
              </a:solidFill>
            </a:rPr>
            <a:t>※</a:t>
          </a:r>
          <a:r>
            <a:rPr kumimoji="1" lang="ja-JP" altLang="en-US" sz="2000" b="1">
              <a:solidFill>
                <a:schemeClr val="tx1"/>
              </a:solidFill>
            </a:rPr>
            <a:t>実施する試験項目の合計が</a:t>
          </a:r>
          <a:endParaRPr kumimoji="1" lang="en-US" altLang="ja-JP" sz="2000" b="1">
            <a:solidFill>
              <a:schemeClr val="tx1"/>
            </a:solidFill>
          </a:endParaRPr>
        </a:p>
        <a:p>
          <a:pPr algn="ctr"/>
          <a:r>
            <a:rPr kumimoji="1" lang="en-US" altLang="ja-JP" sz="2000" b="1">
              <a:solidFill>
                <a:schemeClr val="tx1"/>
              </a:solidFill>
            </a:rPr>
            <a:t>11</a:t>
          </a:r>
          <a:r>
            <a:rPr kumimoji="1" lang="ja-JP" altLang="en-US" sz="2000" b="1">
              <a:solidFill>
                <a:schemeClr val="tx1"/>
              </a:solidFill>
            </a:rPr>
            <a:t>件以上の場合はセンター</a:t>
          </a:r>
          <a:endParaRPr kumimoji="1" lang="en-US" altLang="ja-JP" sz="2000" b="1">
            <a:solidFill>
              <a:schemeClr val="tx1"/>
            </a:solidFill>
          </a:endParaRPr>
        </a:p>
        <a:p>
          <a:pPr algn="ctr"/>
          <a:r>
            <a:rPr kumimoji="1" lang="ja-JP" altLang="en-US" sz="2000" b="1">
              <a:solidFill>
                <a:schemeClr val="tx1"/>
              </a:solidFill>
            </a:rPr>
            <a:t>職員にお問い合わせ願います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5</xdr:row>
          <xdr:rowOff>12700</xdr:rowOff>
        </xdr:from>
        <xdr:to>
          <xdr:col>11</xdr:col>
          <xdr:colOff>31750</xdr:colOff>
          <xdr:row>6</xdr:row>
          <xdr:rowOff>12700</xdr:rowOff>
        </xdr:to>
        <xdr:sp macro="" textlink="">
          <xdr:nvSpPr>
            <xdr:cNvPr id="41538" name="Check Box 578" hidden="1">
              <a:extLst>
                <a:ext uri="{63B3BB69-23CF-44E3-9099-C40C66FF867C}">
                  <a14:compatExt spid="_x0000_s41538"/>
                </a:ext>
                <a:ext uri="{FF2B5EF4-FFF2-40B4-BE49-F238E27FC236}">
                  <a16:creationId xmlns:a16="http://schemas.microsoft.com/office/drawing/2014/main" id="{00000000-0008-0000-0200-00004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11</xdr:col>
          <xdr:colOff>19050</xdr:colOff>
          <xdr:row>8</xdr:row>
          <xdr:rowOff>0</xdr:rowOff>
        </xdr:to>
        <xdr:sp macro="" textlink="">
          <xdr:nvSpPr>
            <xdr:cNvPr id="41539" name="Check Box 579" hidden="1">
              <a:extLst>
                <a:ext uri="{63B3BB69-23CF-44E3-9099-C40C66FF867C}">
                  <a14:compatExt spid="_x0000_s41539"/>
                </a:ext>
                <a:ext uri="{FF2B5EF4-FFF2-40B4-BE49-F238E27FC236}">
                  <a16:creationId xmlns:a16="http://schemas.microsoft.com/office/drawing/2014/main" id="{00000000-0008-0000-0200-00004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0</xdr:rowOff>
        </xdr:from>
        <xdr:to>
          <xdr:col>11</xdr:col>
          <xdr:colOff>19050</xdr:colOff>
          <xdr:row>46</xdr:row>
          <xdr:rowOff>0</xdr:rowOff>
        </xdr:to>
        <xdr:sp macro="" textlink="">
          <xdr:nvSpPr>
            <xdr:cNvPr id="41540" name="Check Box 580" hidden="1">
              <a:extLst>
                <a:ext uri="{63B3BB69-23CF-44E3-9099-C40C66FF867C}">
                  <a14:compatExt spid="_x0000_s41540"/>
                </a:ext>
                <a:ext uri="{FF2B5EF4-FFF2-40B4-BE49-F238E27FC236}">
                  <a16:creationId xmlns:a16="http://schemas.microsoft.com/office/drawing/2014/main" id="{00000000-0008-0000-0200-00004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68</xdr:row>
          <xdr:rowOff>152400</xdr:rowOff>
        </xdr:from>
        <xdr:to>
          <xdr:col>11</xdr:col>
          <xdr:colOff>19050</xdr:colOff>
          <xdr:row>69</xdr:row>
          <xdr:rowOff>184150</xdr:rowOff>
        </xdr:to>
        <xdr:sp macro="" textlink="">
          <xdr:nvSpPr>
            <xdr:cNvPr id="41541" name="Check Box 581" hidden="1">
              <a:extLst>
                <a:ext uri="{63B3BB69-23CF-44E3-9099-C40C66FF867C}">
                  <a14:compatExt spid="_x0000_s41541"/>
                </a:ext>
                <a:ext uri="{FF2B5EF4-FFF2-40B4-BE49-F238E27FC236}">
                  <a16:creationId xmlns:a16="http://schemas.microsoft.com/office/drawing/2014/main" id="{00000000-0008-0000-0200-00004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0</xdr:rowOff>
        </xdr:from>
        <xdr:to>
          <xdr:col>11</xdr:col>
          <xdr:colOff>19050</xdr:colOff>
          <xdr:row>84</xdr:row>
          <xdr:rowOff>0</xdr:rowOff>
        </xdr:to>
        <xdr:sp macro="" textlink="">
          <xdr:nvSpPr>
            <xdr:cNvPr id="41542" name="Check Box 582" hidden="1">
              <a:extLst>
                <a:ext uri="{63B3BB69-23CF-44E3-9099-C40C66FF867C}">
                  <a14:compatExt spid="_x0000_s41542"/>
                </a:ext>
                <a:ext uri="{FF2B5EF4-FFF2-40B4-BE49-F238E27FC236}">
                  <a16:creationId xmlns:a16="http://schemas.microsoft.com/office/drawing/2014/main" id="{00000000-0008-0000-0200-00004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11</xdr:col>
          <xdr:colOff>19050</xdr:colOff>
          <xdr:row>88</xdr:row>
          <xdr:rowOff>165100</xdr:rowOff>
        </xdr:to>
        <xdr:sp macro="" textlink="">
          <xdr:nvSpPr>
            <xdr:cNvPr id="41543" name="Check Box 583" hidden="1">
              <a:extLst>
                <a:ext uri="{63B3BB69-23CF-44E3-9099-C40C66FF867C}">
                  <a14:compatExt spid="_x0000_s41543"/>
                </a:ext>
                <a:ext uri="{FF2B5EF4-FFF2-40B4-BE49-F238E27FC236}">
                  <a16:creationId xmlns:a16="http://schemas.microsoft.com/office/drawing/2014/main" id="{00000000-0008-0000-0200-00004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0</xdr:rowOff>
        </xdr:from>
        <xdr:to>
          <xdr:col>11</xdr:col>
          <xdr:colOff>19050</xdr:colOff>
          <xdr:row>56</xdr:row>
          <xdr:rowOff>0</xdr:rowOff>
        </xdr:to>
        <xdr:sp macro="" textlink="">
          <xdr:nvSpPr>
            <xdr:cNvPr id="41544" name="Check Box 584" hidden="1">
              <a:extLst>
                <a:ext uri="{63B3BB69-23CF-44E3-9099-C40C66FF867C}">
                  <a14:compatExt spid="_x0000_s41544"/>
                </a:ext>
                <a:ext uri="{FF2B5EF4-FFF2-40B4-BE49-F238E27FC236}">
                  <a16:creationId xmlns:a16="http://schemas.microsoft.com/office/drawing/2014/main" id="{00000000-0008-0000-0200-00004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11</xdr:col>
          <xdr:colOff>12700</xdr:colOff>
          <xdr:row>17</xdr:row>
          <xdr:rowOff>12700</xdr:rowOff>
        </xdr:to>
        <xdr:sp macro="" textlink="">
          <xdr:nvSpPr>
            <xdr:cNvPr id="41545" name="Check Box 585" hidden="1">
              <a:extLst>
                <a:ext uri="{63B3BB69-23CF-44E3-9099-C40C66FF867C}">
                  <a14:compatExt spid="_x0000_s41545"/>
                </a:ext>
                <a:ext uri="{FF2B5EF4-FFF2-40B4-BE49-F238E27FC236}">
                  <a16:creationId xmlns:a16="http://schemas.microsoft.com/office/drawing/2014/main" id="{00000000-0008-0000-0200-00004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63</xdr:row>
          <xdr:rowOff>0</xdr:rowOff>
        </xdr:from>
        <xdr:to>
          <xdr:col>9</xdr:col>
          <xdr:colOff>0</xdr:colOff>
          <xdr:row>64</xdr:row>
          <xdr:rowOff>0</xdr:rowOff>
        </xdr:to>
        <xdr:sp macro="" textlink="">
          <xdr:nvSpPr>
            <xdr:cNvPr id="41546" name="Check Box 586" hidden="1">
              <a:extLst>
                <a:ext uri="{63B3BB69-23CF-44E3-9099-C40C66FF867C}">
                  <a14:compatExt spid="_x0000_s41546"/>
                </a:ext>
                <a:ext uri="{FF2B5EF4-FFF2-40B4-BE49-F238E27FC236}">
                  <a16:creationId xmlns:a16="http://schemas.microsoft.com/office/drawing/2014/main" id="{00000000-0008-0000-0200-00004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0</xdr:colOff>
          <xdr:row>25</xdr:row>
          <xdr:rowOff>0</xdr:rowOff>
        </xdr:to>
        <xdr:sp macro="" textlink="">
          <xdr:nvSpPr>
            <xdr:cNvPr id="41547" name="Check Box 587" hidden="1">
              <a:extLst>
                <a:ext uri="{63B3BB69-23CF-44E3-9099-C40C66FF867C}">
                  <a14:compatExt spid="_x0000_s41547"/>
                </a:ext>
                <a:ext uri="{FF2B5EF4-FFF2-40B4-BE49-F238E27FC236}">
                  <a16:creationId xmlns:a16="http://schemas.microsoft.com/office/drawing/2014/main" id="{00000000-0008-0000-0200-00004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2190750</xdr:colOff>
          <xdr:row>28</xdr:row>
          <xdr:rowOff>0</xdr:rowOff>
        </xdr:from>
        <xdr:to>
          <xdr:col>11</xdr:col>
          <xdr:colOff>19050</xdr:colOff>
          <xdr:row>28</xdr:row>
          <xdr:rowOff>184150</xdr:rowOff>
        </xdr:to>
        <xdr:sp macro="" textlink="">
          <xdr:nvSpPr>
            <xdr:cNvPr id="41548" name="Check Box 588" hidden="1">
              <a:extLst>
                <a:ext uri="{63B3BB69-23CF-44E3-9099-C40C66FF867C}">
                  <a14:compatExt spid="_x0000_s41548"/>
                </a:ext>
                <a:ext uri="{FF2B5EF4-FFF2-40B4-BE49-F238E27FC236}">
                  <a16:creationId xmlns:a16="http://schemas.microsoft.com/office/drawing/2014/main" id="{00000000-0008-0000-0200-00004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9</xdr:col>
          <xdr:colOff>0</xdr:colOff>
          <xdr:row>54</xdr:row>
          <xdr:rowOff>0</xdr:rowOff>
        </xdr:to>
        <xdr:sp macro="" textlink="">
          <xdr:nvSpPr>
            <xdr:cNvPr id="41549" name="Check Box 589" hidden="1">
              <a:extLst>
                <a:ext uri="{63B3BB69-23CF-44E3-9099-C40C66FF867C}">
                  <a14:compatExt spid="_x0000_s41549"/>
                </a:ext>
                <a:ext uri="{FF2B5EF4-FFF2-40B4-BE49-F238E27FC236}">
                  <a16:creationId xmlns:a16="http://schemas.microsoft.com/office/drawing/2014/main" id="{00000000-0008-0000-0200-00004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0</xdr:rowOff>
        </xdr:from>
        <xdr:to>
          <xdr:col>9</xdr:col>
          <xdr:colOff>0</xdr:colOff>
          <xdr:row>47</xdr:row>
          <xdr:rowOff>0</xdr:rowOff>
        </xdr:to>
        <xdr:sp macro="" textlink="">
          <xdr:nvSpPr>
            <xdr:cNvPr id="41550" name="Check Box 590" hidden="1">
              <a:extLst>
                <a:ext uri="{63B3BB69-23CF-44E3-9099-C40C66FF867C}">
                  <a14:compatExt spid="_x0000_s41550"/>
                </a:ext>
                <a:ext uri="{FF2B5EF4-FFF2-40B4-BE49-F238E27FC236}">
                  <a16:creationId xmlns:a16="http://schemas.microsoft.com/office/drawing/2014/main" id="{00000000-0008-0000-0200-00004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0</xdr:rowOff>
        </xdr:from>
        <xdr:to>
          <xdr:col>9</xdr:col>
          <xdr:colOff>0</xdr:colOff>
          <xdr:row>57</xdr:row>
          <xdr:rowOff>0</xdr:rowOff>
        </xdr:to>
        <xdr:sp macro="" textlink="">
          <xdr:nvSpPr>
            <xdr:cNvPr id="41551" name="Check Box 591" hidden="1">
              <a:extLst>
                <a:ext uri="{63B3BB69-23CF-44E3-9099-C40C66FF867C}">
                  <a14:compatExt spid="_x0000_s41551"/>
                </a:ext>
                <a:ext uri="{FF2B5EF4-FFF2-40B4-BE49-F238E27FC236}">
                  <a16:creationId xmlns:a16="http://schemas.microsoft.com/office/drawing/2014/main" id="{00000000-0008-0000-0200-00004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9</xdr:col>
          <xdr:colOff>0</xdr:colOff>
          <xdr:row>61</xdr:row>
          <xdr:rowOff>0</xdr:rowOff>
        </xdr:to>
        <xdr:sp macro="" textlink="">
          <xdr:nvSpPr>
            <xdr:cNvPr id="41552" name="Check Box 592" hidden="1">
              <a:extLst>
                <a:ext uri="{63B3BB69-23CF-44E3-9099-C40C66FF867C}">
                  <a14:compatExt spid="_x0000_s41552"/>
                </a:ext>
                <a:ext uri="{FF2B5EF4-FFF2-40B4-BE49-F238E27FC236}">
                  <a16:creationId xmlns:a16="http://schemas.microsoft.com/office/drawing/2014/main" id="{00000000-0008-0000-0200-00005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0</xdr:rowOff>
        </xdr:from>
        <xdr:to>
          <xdr:col>9</xdr:col>
          <xdr:colOff>0</xdr:colOff>
          <xdr:row>68</xdr:row>
          <xdr:rowOff>0</xdr:rowOff>
        </xdr:to>
        <xdr:sp macro="" textlink="">
          <xdr:nvSpPr>
            <xdr:cNvPr id="41553" name="Check Box 593" hidden="1">
              <a:extLst>
                <a:ext uri="{63B3BB69-23CF-44E3-9099-C40C66FF867C}">
                  <a14:compatExt spid="_x0000_s41553"/>
                </a:ext>
                <a:ext uri="{FF2B5EF4-FFF2-40B4-BE49-F238E27FC236}">
                  <a16:creationId xmlns:a16="http://schemas.microsoft.com/office/drawing/2014/main" id="{00000000-0008-0000-0200-00005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0</xdr:colOff>
          <xdr:row>73</xdr:row>
          <xdr:rowOff>19050</xdr:rowOff>
        </xdr:to>
        <xdr:sp macro="" textlink="">
          <xdr:nvSpPr>
            <xdr:cNvPr id="41554" name="Check Box 594" hidden="1">
              <a:extLst>
                <a:ext uri="{63B3BB69-23CF-44E3-9099-C40C66FF867C}">
                  <a14:compatExt spid="_x0000_s41554"/>
                </a:ext>
                <a:ext uri="{FF2B5EF4-FFF2-40B4-BE49-F238E27FC236}">
                  <a16:creationId xmlns:a16="http://schemas.microsoft.com/office/drawing/2014/main" id="{00000000-0008-0000-0200-00005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19050</xdr:rowOff>
        </xdr:to>
        <xdr:sp macro="" textlink="">
          <xdr:nvSpPr>
            <xdr:cNvPr id="41555" name="Check Box 595" hidden="1">
              <a:extLst>
                <a:ext uri="{63B3BB69-23CF-44E3-9099-C40C66FF867C}">
                  <a14:compatExt spid="_x0000_s41555"/>
                </a:ext>
                <a:ext uri="{FF2B5EF4-FFF2-40B4-BE49-F238E27FC236}">
                  <a16:creationId xmlns:a16="http://schemas.microsoft.com/office/drawing/2014/main" id="{00000000-0008-0000-0200-000053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0</xdr:rowOff>
        </xdr:from>
        <xdr:to>
          <xdr:col>9</xdr:col>
          <xdr:colOff>0</xdr:colOff>
          <xdr:row>77</xdr:row>
          <xdr:rowOff>0</xdr:rowOff>
        </xdr:to>
        <xdr:sp macro="" textlink="">
          <xdr:nvSpPr>
            <xdr:cNvPr id="41556" name="Check Box 596" hidden="1">
              <a:extLst>
                <a:ext uri="{63B3BB69-23CF-44E3-9099-C40C66FF867C}">
                  <a14:compatExt spid="_x0000_s41556"/>
                </a:ext>
                <a:ext uri="{FF2B5EF4-FFF2-40B4-BE49-F238E27FC236}">
                  <a16:creationId xmlns:a16="http://schemas.microsoft.com/office/drawing/2014/main" id="{00000000-0008-0000-0200-000054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0</xdr:colOff>
          <xdr:row>78</xdr:row>
          <xdr:rowOff>127000</xdr:rowOff>
        </xdr:to>
        <xdr:sp macro="" textlink="">
          <xdr:nvSpPr>
            <xdr:cNvPr id="41557" name="Check Box 597" hidden="1">
              <a:extLst>
                <a:ext uri="{63B3BB69-23CF-44E3-9099-C40C66FF867C}">
                  <a14:compatExt spid="_x0000_s41557"/>
                </a:ext>
                <a:ext uri="{FF2B5EF4-FFF2-40B4-BE49-F238E27FC236}">
                  <a16:creationId xmlns:a16="http://schemas.microsoft.com/office/drawing/2014/main" id="{00000000-0008-0000-0200-000055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0</xdr:rowOff>
        </xdr:from>
        <xdr:to>
          <xdr:col>9</xdr:col>
          <xdr:colOff>0</xdr:colOff>
          <xdr:row>81</xdr:row>
          <xdr:rowOff>0</xdr:rowOff>
        </xdr:to>
        <xdr:sp macro="" textlink="">
          <xdr:nvSpPr>
            <xdr:cNvPr id="41558" name="Check Box 598" hidden="1">
              <a:extLst>
                <a:ext uri="{63B3BB69-23CF-44E3-9099-C40C66FF867C}">
                  <a14:compatExt spid="_x0000_s41558"/>
                </a:ext>
                <a:ext uri="{FF2B5EF4-FFF2-40B4-BE49-F238E27FC236}">
                  <a16:creationId xmlns:a16="http://schemas.microsoft.com/office/drawing/2014/main" id="{00000000-0008-0000-0200-000056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86</xdr:row>
          <xdr:rowOff>0</xdr:rowOff>
        </xdr:from>
        <xdr:to>
          <xdr:col>9</xdr:col>
          <xdr:colOff>0</xdr:colOff>
          <xdr:row>86</xdr:row>
          <xdr:rowOff>165100</xdr:rowOff>
        </xdr:to>
        <xdr:sp macro="" textlink="">
          <xdr:nvSpPr>
            <xdr:cNvPr id="41559" name="Check Box 599" hidden="1">
              <a:extLst>
                <a:ext uri="{63B3BB69-23CF-44E3-9099-C40C66FF867C}">
                  <a14:compatExt spid="_x0000_s41559"/>
                </a:ext>
                <a:ext uri="{FF2B5EF4-FFF2-40B4-BE49-F238E27FC236}">
                  <a16:creationId xmlns:a16="http://schemas.microsoft.com/office/drawing/2014/main" id="{00000000-0008-0000-0200-000057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41560" name="Check Box 600" hidden="1">
              <a:extLst>
                <a:ext uri="{63B3BB69-23CF-44E3-9099-C40C66FF867C}">
                  <a14:compatExt spid="_x0000_s41560"/>
                </a:ext>
                <a:ext uri="{FF2B5EF4-FFF2-40B4-BE49-F238E27FC236}">
                  <a16:creationId xmlns:a16="http://schemas.microsoft.com/office/drawing/2014/main" id="{00000000-0008-0000-0200-000058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0</xdr:colOff>
          <xdr:row>14</xdr:row>
          <xdr:rowOff>0</xdr:rowOff>
        </xdr:to>
        <xdr:sp macro="" textlink="">
          <xdr:nvSpPr>
            <xdr:cNvPr id="41561" name="Check Box 601" hidden="1">
              <a:extLst>
                <a:ext uri="{63B3BB69-23CF-44E3-9099-C40C66FF867C}">
                  <a14:compatExt spid="_x0000_s41561"/>
                </a:ext>
                <a:ext uri="{FF2B5EF4-FFF2-40B4-BE49-F238E27FC236}">
                  <a16:creationId xmlns:a16="http://schemas.microsoft.com/office/drawing/2014/main" id="{00000000-0008-0000-0200-000059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9</xdr:col>
          <xdr:colOff>0</xdr:colOff>
          <xdr:row>35</xdr:row>
          <xdr:rowOff>152400</xdr:rowOff>
        </xdr:to>
        <xdr:sp macro="" textlink="">
          <xdr:nvSpPr>
            <xdr:cNvPr id="41562" name="Check Box 602" hidden="1">
              <a:extLst>
                <a:ext uri="{63B3BB69-23CF-44E3-9099-C40C66FF867C}">
                  <a14:compatExt spid="_x0000_s41562"/>
                </a:ext>
                <a:ext uri="{FF2B5EF4-FFF2-40B4-BE49-F238E27FC236}">
                  <a16:creationId xmlns:a16="http://schemas.microsoft.com/office/drawing/2014/main" id="{00000000-0008-0000-0200-00005A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0</xdr:rowOff>
        </xdr:from>
        <xdr:to>
          <xdr:col>9</xdr:col>
          <xdr:colOff>0</xdr:colOff>
          <xdr:row>52</xdr:row>
          <xdr:rowOff>0</xdr:rowOff>
        </xdr:to>
        <xdr:sp macro="" textlink="">
          <xdr:nvSpPr>
            <xdr:cNvPr id="41563" name="Check Box 603" hidden="1">
              <a:extLst>
                <a:ext uri="{63B3BB69-23CF-44E3-9099-C40C66FF867C}">
                  <a14:compatExt spid="_x0000_s41563"/>
                </a:ext>
                <a:ext uri="{FF2B5EF4-FFF2-40B4-BE49-F238E27FC236}">
                  <a16:creationId xmlns:a16="http://schemas.microsoft.com/office/drawing/2014/main" id="{00000000-0008-0000-0200-00005B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11</xdr:col>
          <xdr:colOff>19050</xdr:colOff>
          <xdr:row>94</xdr:row>
          <xdr:rowOff>0</xdr:rowOff>
        </xdr:to>
        <xdr:sp macro="" textlink="">
          <xdr:nvSpPr>
            <xdr:cNvPr id="41564" name="Check Box 604" hidden="1">
              <a:extLst>
                <a:ext uri="{63B3BB69-23CF-44E3-9099-C40C66FF867C}">
                  <a14:compatExt spid="_x0000_s41564"/>
                </a:ext>
                <a:ext uri="{FF2B5EF4-FFF2-40B4-BE49-F238E27FC236}">
                  <a16:creationId xmlns:a16="http://schemas.microsoft.com/office/drawing/2014/main" id="{00000000-0008-0000-0200-00005C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0</xdr:rowOff>
        </xdr:from>
        <xdr:to>
          <xdr:col>11</xdr:col>
          <xdr:colOff>19050</xdr:colOff>
          <xdr:row>95</xdr:row>
          <xdr:rowOff>0</xdr:rowOff>
        </xdr:to>
        <xdr:sp macro="" textlink="">
          <xdr:nvSpPr>
            <xdr:cNvPr id="41565" name="Check Box 605" hidden="1">
              <a:extLst>
                <a:ext uri="{63B3BB69-23CF-44E3-9099-C40C66FF867C}">
                  <a14:compatExt spid="_x0000_s41565"/>
                </a:ext>
                <a:ext uri="{FF2B5EF4-FFF2-40B4-BE49-F238E27FC236}">
                  <a16:creationId xmlns:a16="http://schemas.microsoft.com/office/drawing/2014/main" id="{00000000-0008-0000-0200-00005D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0</xdr:rowOff>
        </xdr:from>
        <xdr:to>
          <xdr:col>11</xdr:col>
          <xdr:colOff>19050</xdr:colOff>
          <xdr:row>96</xdr:row>
          <xdr:rowOff>0</xdr:rowOff>
        </xdr:to>
        <xdr:sp macro="" textlink="">
          <xdr:nvSpPr>
            <xdr:cNvPr id="41566" name="Check Box 606" hidden="1">
              <a:extLst>
                <a:ext uri="{63B3BB69-23CF-44E3-9099-C40C66FF867C}">
                  <a14:compatExt spid="_x0000_s41566"/>
                </a:ext>
                <a:ext uri="{FF2B5EF4-FFF2-40B4-BE49-F238E27FC236}">
                  <a16:creationId xmlns:a16="http://schemas.microsoft.com/office/drawing/2014/main" id="{00000000-0008-0000-0200-00005E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98</xdr:row>
          <xdr:rowOff>0</xdr:rowOff>
        </xdr:from>
        <xdr:to>
          <xdr:col>11</xdr:col>
          <xdr:colOff>19050</xdr:colOff>
          <xdr:row>99</xdr:row>
          <xdr:rowOff>19050</xdr:rowOff>
        </xdr:to>
        <xdr:sp macro="" textlink="">
          <xdr:nvSpPr>
            <xdr:cNvPr id="41567" name="Check Box 607" hidden="1">
              <a:extLst>
                <a:ext uri="{63B3BB69-23CF-44E3-9099-C40C66FF867C}">
                  <a14:compatExt spid="_x0000_s41567"/>
                </a:ext>
                <a:ext uri="{FF2B5EF4-FFF2-40B4-BE49-F238E27FC236}">
                  <a16:creationId xmlns:a16="http://schemas.microsoft.com/office/drawing/2014/main" id="{00000000-0008-0000-0200-00005F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99</xdr:row>
          <xdr:rowOff>0</xdr:rowOff>
        </xdr:from>
        <xdr:to>
          <xdr:col>11</xdr:col>
          <xdr:colOff>19050</xdr:colOff>
          <xdr:row>100</xdr:row>
          <xdr:rowOff>12700</xdr:rowOff>
        </xdr:to>
        <xdr:sp macro="" textlink="">
          <xdr:nvSpPr>
            <xdr:cNvPr id="41568" name="Check Box 608" hidden="1">
              <a:extLst>
                <a:ext uri="{63B3BB69-23CF-44E3-9099-C40C66FF867C}">
                  <a14:compatExt spid="_x0000_s41568"/>
                </a:ext>
                <a:ext uri="{FF2B5EF4-FFF2-40B4-BE49-F238E27FC236}">
                  <a16:creationId xmlns:a16="http://schemas.microsoft.com/office/drawing/2014/main" id="{00000000-0008-0000-0200-000060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11</xdr:col>
          <xdr:colOff>19050</xdr:colOff>
          <xdr:row>21</xdr:row>
          <xdr:rowOff>165100</xdr:rowOff>
        </xdr:to>
        <xdr:sp macro="" textlink="">
          <xdr:nvSpPr>
            <xdr:cNvPr id="41569" name="Check Box 609" hidden="1">
              <a:extLst>
                <a:ext uri="{63B3BB69-23CF-44E3-9099-C40C66FF867C}">
                  <a14:compatExt spid="_x0000_s41569"/>
                </a:ext>
                <a:ext uri="{FF2B5EF4-FFF2-40B4-BE49-F238E27FC236}">
                  <a16:creationId xmlns:a16="http://schemas.microsoft.com/office/drawing/2014/main" id="{00000000-0008-0000-0200-000061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11</xdr:col>
          <xdr:colOff>19050</xdr:colOff>
          <xdr:row>59</xdr:row>
          <xdr:rowOff>12700</xdr:rowOff>
        </xdr:to>
        <xdr:sp macro="" textlink="">
          <xdr:nvSpPr>
            <xdr:cNvPr id="41570" name="Check Box 610" hidden="1">
              <a:extLst>
                <a:ext uri="{63B3BB69-23CF-44E3-9099-C40C66FF867C}">
                  <a14:compatExt spid="_x0000_s41570"/>
                </a:ext>
                <a:ext uri="{FF2B5EF4-FFF2-40B4-BE49-F238E27FC236}">
                  <a16:creationId xmlns:a16="http://schemas.microsoft.com/office/drawing/2014/main" id="{00000000-0008-0000-0200-000062A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tic.pref.ibaraki.jp/examinat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tic.pref.ibaraki.jp/examinatio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 Type="http://schemas.openxmlformats.org/officeDocument/2006/relationships/hyperlink" Target="https://www.itic.pref.ibaraki.jp/facility/" TargetMode="External"/><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printerSettings" Target="../printerSettings/printerSettings3.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drawing" Target="../drawings/drawing3.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4" Type="http://schemas.openxmlformats.org/officeDocument/2006/relationships/vmlDrawing" Target="../drawings/vmlDrawing3.vml"/><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F9D27-1E22-4141-8483-AA10DC0D82A0}">
  <sheetPr>
    <pageSetUpPr fitToPage="1"/>
  </sheetPr>
  <dimension ref="A1:EO106"/>
  <sheetViews>
    <sheetView showGridLines="0" tabSelected="1" view="pageBreakPreview" zoomScaleNormal="100" zoomScaleSheetLayoutView="100" workbookViewId="0">
      <selection activeCell="AJ18" sqref="AJ18:AZ19"/>
    </sheetView>
  </sheetViews>
  <sheetFormatPr defaultColWidth="1.90625" defaultRowHeight="11.25" customHeight="1"/>
  <cols>
    <col min="1" max="2" width="1.90625" style="32" customWidth="1"/>
    <col min="3" max="41" width="1.90625" style="32"/>
    <col min="42" max="42" width="1.90625" style="32" customWidth="1"/>
    <col min="43" max="53" width="1.90625" style="32"/>
    <col min="54" max="54" width="2.453125" style="32" bestFit="1" customWidth="1"/>
    <col min="55" max="55" width="1.90625" style="32"/>
    <col min="56" max="56" width="3" style="32" bestFit="1" customWidth="1"/>
    <col min="57" max="57" width="7.90625" style="32" customWidth="1"/>
    <col min="58" max="58" width="5.453125" style="32" customWidth="1"/>
    <col min="59" max="59" width="5.6328125" style="32" customWidth="1"/>
    <col min="60" max="60" width="4.6328125" style="32" customWidth="1"/>
    <col min="61" max="64" width="1.90625" style="32" customWidth="1"/>
    <col min="65" max="67" width="1.90625" style="32" hidden="1" customWidth="1"/>
    <col min="68" max="68" width="31" style="32" hidden="1" customWidth="1"/>
    <col min="69" max="69" width="11.90625" style="32" hidden="1" customWidth="1"/>
    <col min="70" max="70" width="9.453125" style="32" hidden="1" customWidth="1"/>
    <col min="71" max="71" width="10.453125" style="32" hidden="1" customWidth="1"/>
    <col min="72" max="73" width="10.26953125" style="32" hidden="1" customWidth="1"/>
    <col min="74" max="74" width="9.6328125" style="32" hidden="1" customWidth="1"/>
    <col min="75" max="77" width="9.6328125" style="32" customWidth="1"/>
    <col min="78" max="79" width="2.36328125" style="32" customWidth="1"/>
    <col min="80" max="16384" width="1.90625" style="32"/>
  </cols>
  <sheetData>
    <row r="1" spans="2:79" s="23" customFormat="1" ht="21.75" customHeight="1">
      <c r="B1" s="386" t="s">
        <v>43</v>
      </c>
      <c r="C1" s="386"/>
      <c r="D1" s="386"/>
      <c r="E1" s="386"/>
      <c r="F1" s="386"/>
      <c r="G1" s="386"/>
      <c r="H1" s="387" t="s">
        <v>246</v>
      </c>
      <c r="I1" s="387"/>
      <c r="J1" s="387"/>
      <c r="K1" s="387"/>
      <c r="L1" s="387"/>
      <c r="M1" s="387"/>
      <c r="N1" s="387"/>
      <c r="O1" s="387"/>
      <c r="P1" s="387"/>
      <c r="Q1" s="387"/>
      <c r="R1" s="387"/>
      <c r="S1" s="387"/>
      <c r="T1" s="387"/>
      <c r="U1" s="387"/>
      <c r="V1" s="387"/>
      <c r="W1" s="387"/>
      <c r="X1" s="387"/>
      <c r="Y1" s="387"/>
      <c r="Z1" s="387"/>
      <c r="AF1" s="158"/>
      <c r="AH1" s="159"/>
      <c r="AI1" s="159"/>
      <c r="AJ1" s="159"/>
      <c r="AK1" s="159"/>
      <c r="AL1" s="159"/>
      <c r="AM1" s="159"/>
      <c r="AN1" s="159"/>
      <c r="AO1" s="159"/>
      <c r="AP1" s="159"/>
      <c r="AQ1" s="388" t="s">
        <v>243</v>
      </c>
      <c r="AR1" s="389"/>
      <c r="AS1" s="389"/>
      <c r="AT1" s="389"/>
      <c r="AU1" s="389"/>
      <c r="AV1" s="389"/>
      <c r="AW1" s="389"/>
      <c r="AX1" s="389"/>
      <c r="AY1" s="389"/>
      <c r="AZ1" s="389"/>
      <c r="BA1" s="389"/>
      <c r="BB1" s="390"/>
    </row>
    <row r="2" spans="2:79" s="23" customFormat="1" ht="11.25" customHeight="1">
      <c r="B2" s="169"/>
      <c r="C2" s="169"/>
      <c r="D2" s="169"/>
      <c r="E2" s="169"/>
      <c r="F2" s="169"/>
      <c r="G2" s="169"/>
      <c r="H2" s="170"/>
      <c r="I2" s="170"/>
      <c r="J2" s="170"/>
      <c r="K2" s="28"/>
      <c r="L2" s="28"/>
      <c r="M2" s="28"/>
      <c r="N2" s="170"/>
      <c r="O2" s="170"/>
      <c r="P2" s="28"/>
      <c r="Q2" s="28"/>
      <c r="R2" s="28"/>
      <c r="S2" s="170"/>
      <c r="T2" s="170"/>
      <c r="U2" s="28"/>
      <c r="V2" s="28"/>
      <c r="W2" s="28"/>
      <c r="X2" s="170"/>
      <c r="Y2" s="170"/>
      <c r="AG2" s="159"/>
      <c r="AH2" s="159"/>
      <c r="AI2" s="159"/>
      <c r="AJ2" s="159"/>
      <c r="AK2" s="159"/>
      <c r="AL2" s="159"/>
      <c r="AM2" s="159"/>
      <c r="AN2" s="159"/>
      <c r="AO2" s="159"/>
      <c r="AP2" s="159"/>
      <c r="AQ2" s="165"/>
      <c r="AR2" s="165"/>
      <c r="AS2" s="165"/>
      <c r="AT2" s="165"/>
      <c r="AU2" s="165"/>
      <c r="AV2" s="165"/>
      <c r="AW2" s="165"/>
      <c r="AX2" s="165"/>
      <c r="AY2" s="165"/>
      <c r="AZ2" s="391" t="s">
        <v>275</v>
      </c>
      <c r="BA2" s="391"/>
      <c r="BB2" s="391"/>
    </row>
    <row r="3" spans="2:79" s="23" customFormat="1" ht="11.25" customHeight="1">
      <c r="B3" s="136" t="s">
        <v>52</v>
      </c>
      <c r="C3" s="137"/>
      <c r="D3" s="137"/>
      <c r="E3" s="137"/>
      <c r="F3" s="137"/>
      <c r="G3" s="164"/>
      <c r="H3" s="138"/>
      <c r="I3" s="138"/>
      <c r="J3" s="138"/>
      <c r="K3" s="139"/>
      <c r="L3" s="139"/>
      <c r="M3" s="139"/>
      <c r="N3" s="138"/>
      <c r="O3" s="138"/>
      <c r="P3" s="139"/>
      <c r="Q3" s="139"/>
      <c r="R3" s="139"/>
      <c r="S3" s="138"/>
      <c r="T3" s="138"/>
      <c r="U3" s="139"/>
      <c r="V3" s="139"/>
      <c r="W3" s="139"/>
      <c r="X3" s="138"/>
      <c r="Y3" s="138"/>
      <c r="Z3" s="136"/>
      <c r="AA3" s="136"/>
      <c r="AB3" s="136"/>
      <c r="AC3" s="136"/>
      <c r="AD3" s="136"/>
      <c r="AE3" s="136"/>
      <c r="AF3" s="136"/>
    </row>
    <row r="4" spans="2:79" s="29" customFormat="1" ht="22.5" customHeight="1">
      <c r="B4" s="392" t="s">
        <v>84</v>
      </c>
      <c r="C4" s="392"/>
      <c r="D4" s="392"/>
      <c r="E4" s="392"/>
      <c r="F4" s="393" t="s">
        <v>242</v>
      </c>
      <c r="G4" s="393"/>
      <c r="H4" s="393"/>
      <c r="I4" s="393"/>
      <c r="J4" s="393"/>
      <c r="K4" s="393" t="s">
        <v>86</v>
      </c>
      <c r="L4" s="393"/>
      <c r="M4" s="393"/>
      <c r="N4" s="393"/>
      <c r="O4" s="393"/>
      <c r="P4" s="393" t="s">
        <v>252</v>
      </c>
      <c r="Q4" s="393"/>
      <c r="R4" s="393"/>
      <c r="S4" s="393"/>
      <c r="T4" s="393"/>
      <c r="U4" s="393" t="s">
        <v>9</v>
      </c>
      <c r="V4" s="393"/>
      <c r="W4" s="393"/>
      <c r="X4" s="393"/>
      <c r="Y4" s="393"/>
      <c r="Z4" s="393"/>
      <c r="AA4" s="394"/>
      <c r="AB4" s="394"/>
      <c r="AC4" s="394"/>
      <c r="AD4" s="394"/>
      <c r="AE4" s="394"/>
      <c r="AF4" s="136"/>
    </row>
    <row r="5" spans="2:79" s="29" customFormat="1" ht="10" customHeight="1">
      <c r="B5" s="384"/>
      <c r="C5" s="384"/>
      <c r="D5" s="384"/>
      <c r="E5" s="384"/>
      <c r="F5" s="384"/>
      <c r="G5" s="384"/>
      <c r="H5" s="384"/>
      <c r="I5" s="384"/>
      <c r="J5" s="384"/>
      <c r="K5" s="384"/>
      <c r="L5" s="384"/>
      <c r="M5" s="384"/>
      <c r="N5" s="384"/>
      <c r="O5" s="384"/>
      <c r="P5" s="384"/>
      <c r="Q5" s="384"/>
      <c r="R5" s="384"/>
      <c r="S5" s="384"/>
      <c r="T5" s="384"/>
      <c r="U5" s="384"/>
      <c r="V5" s="384"/>
      <c r="W5" s="384"/>
      <c r="X5" s="384"/>
      <c r="Y5" s="384"/>
      <c r="Z5" s="384"/>
      <c r="AA5" s="385"/>
      <c r="AB5" s="385"/>
      <c r="AC5" s="385"/>
      <c r="AD5" s="385"/>
      <c r="AE5" s="385"/>
      <c r="AF5" s="114"/>
    </row>
    <row r="6" spans="2:79" s="29" customFormat="1" ht="10" customHeight="1">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5"/>
      <c r="AB6" s="385"/>
      <c r="AC6" s="385"/>
      <c r="AD6" s="385"/>
      <c r="AE6" s="385"/>
      <c r="AF6" s="114"/>
    </row>
    <row r="7" spans="2:79" s="29" customFormat="1" ht="10" customHeight="1">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5"/>
      <c r="AB7" s="385"/>
      <c r="AC7" s="385"/>
      <c r="AD7" s="385"/>
      <c r="AE7" s="385"/>
      <c r="AF7" s="114"/>
    </row>
    <row r="8" spans="2:79" s="29" customFormat="1" ht="10" customHeight="1">
      <c r="B8" s="384"/>
      <c r="C8" s="384"/>
      <c r="D8" s="384"/>
      <c r="E8" s="384"/>
      <c r="F8" s="384"/>
      <c r="G8" s="384"/>
      <c r="H8" s="384"/>
      <c r="I8" s="384"/>
      <c r="J8" s="384"/>
      <c r="K8" s="384"/>
      <c r="L8" s="384"/>
      <c r="M8" s="384"/>
      <c r="N8" s="384"/>
      <c r="O8" s="384"/>
      <c r="P8" s="384"/>
      <c r="Q8" s="384"/>
      <c r="R8" s="384"/>
      <c r="S8" s="384"/>
      <c r="T8" s="384"/>
      <c r="U8" s="384"/>
      <c r="V8" s="384"/>
      <c r="W8" s="384"/>
      <c r="X8" s="384"/>
      <c r="Y8" s="384"/>
      <c r="Z8" s="384"/>
      <c r="AA8" s="385"/>
      <c r="AB8" s="385"/>
      <c r="AC8" s="385"/>
      <c r="AD8" s="385"/>
      <c r="AE8" s="385"/>
      <c r="AF8" s="114"/>
      <c r="BE8" s="30"/>
      <c r="BF8" s="30"/>
      <c r="BG8" s="30"/>
      <c r="BH8" s="30"/>
      <c r="BI8" s="31"/>
      <c r="BJ8" s="31"/>
      <c r="BK8" s="31"/>
      <c r="BL8" s="31"/>
      <c r="BM8" s="31"/>
      <c r="BN8" s="31"/>
      <c r="BO8" s="31"/>
      <c r="BP8" s="31"/>
      <c r="BQ8" s="31"/>
      <c r="BR8" s="32"/>
    </row>
    <row r="9" spans="2:79" s="29" customFormat="1" ht="9.75" customHeight="1" thickBot="1">
      <c r="B9" s="32"/>
      <c r="C9" s="32"/>
      <c r="D9" s="32"/>
      <c r="E9" s="32"/>
      <c r="F9" s="33"/>
      <c r="G9" s="34"/>
      <c r="H9" s="32"/>
      <c r="I9" s="32"/>
      <c r="J9" s="32"/>
      <c r="K9" s="32"/>
      <c r="L9" s="32"/>
      <c r="M9" s="32"/>
      <c r="N9" s="32"/>
      <c r="O9" s="32"/>
      <c r="BE9" s="35"/>
      <c r="BF9" s="35"/>
      <c r="BG9" s="35"/>
      <c r="BH9" s="35"/>
      <c r="BI9" s="35"/>
      <c r="BJ9" s="35"/>
      <c r="BK9" s="35"/>
      <c r="BL9" s="35"/>
      <c r="BM9" s="35"/>
      <c r="BN9" s="35"/>
      <c r="BO9" s="35"/>
      <c r="BP9" s="35"/>
      <c r="BQ9" s="35"/>
    </row>
    <row r="10" spans="2:79" ht="11.25" customHeight="1">
      <c r="B10" s="252" t="s">
        <v>58</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4"/>
      <c r="BI10" s="30"/>
      <c r="BJ10" s="30"/>
      <c r="BK10" s="30"/>
      <c r="BL10" s="30"/>
      <c r="BM10" s="30"/>
      <c r="BN10" s="30"/>
      <c r="BO10" s="30"/>
      <c r="BP10" s="30"/>
      <c r="BQ10" s="30"/>
      <c r="BT10" s="258"/>
      <c r="BU10" s="258"/>
      <c r="BV10" s="258"/>
      <c r="BW10" s="258"/>
      <c r="BX10" s="258"/>
      <c r="BY10" s="29"/>
      <c r="BZ10" s="23"/>
      <c r="CA10" s="23"/>
    </row>
    <row r="11" spans="2:79" ht="11.25" customHeight="1">
      <c r="B11" s="255"/>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7"/>
      <c r="BD11" s="259" t="s">
        <v>45</v>
      </c>
      <c r="BE11" s="259"/>
      <c r="BF11" s="259"/>
      <c r="BG11" s="259"/>
      <c r="BH11" s="36"/>
      <c r="BI11" s="36"/>
      <c r="BJ11" s="36"/>
      <c r="BK11" s="36"/>
      <c r="BL11" s="30"/>
      <c r="BM11" s="30"/>
      <c r="BN11" s="30"/>
      <c r="BO11" s="30"/>
      <c r="BP11" s="30"/>
      <c r="BQ11" s="30"/>
      <c r="BY11" s="23"/>
      <c r="BZ11" s="23"/>
      <c r="CA11" s="23"/>
    </row>
    <row r="12" spans="2:79" ht="11.25" customHeight="1">
      <c r="B12" s="255"/>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7"/>
      <c r="BD12" s="259"/>
      <c r="BE12" s="259"/>
      <c r="BF12" s="259"/>
      <c r="BG12" s="259"/>
      <c r="BH12" s="36"/>
      <c r="BI12" s="36"/>
      <c r="BJ12" s="36"/>
      <c r="BK12" s="36"/>
      <c r="BL12" s="35"/>
      <c r="BM12" s="35"/>
      <c r="BN12" s="35"/>
      <c r="BO12" s="35"/>
      <c r="BP12" s="35"/>
      <c r="BQ12" s="35"/>
      <c r="BY12" s="29"/>
      <c r="BZ12" s="23"/>
      <c r="CA12" s="23"/>
    </row>
    <row r="13" spans="2:79" s="41" customFormat="1" ht="17.5">
      <c r="B13" s="37"/>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260" t="s">
        <v>16</v>
      </c>
      <c r="AI13" s="260"/>
      <c r="AJ13" s="260"/>
      <c r="AK13" s="261" t="s">
        <v>30</v>
      </c>
      <c r="AL13" s="261"/>
      <c r="AM13" s="261"/>
      <c r="AN13" s="260" t="s">
        <v>13</v>
      </c>
      <c r="AO13" s="260"/>
      <c r="AP13" s="261" t="s">
        <v>30</v>
      </c>
      <c r="AQ13" s="261"/>
      <c r="AR13" s="261"/>
      <c r="AS13" s="260" t="s">
        <v>14</v>
      </c>
      <c r="AT13" s="260"/>
      <c r="AU13" s="261" t="s">
        <v>30</v>
      </c>
      <c r="AV13" s="261"/>
      <c r="AW13" s="261"/>
      <c r="AX13" s="260" t="s">
        <v>15</v>
      </c>
      <c r="AY13" s="260"/>
      <c r="AZ13" s="166"/>
      <c r="BA13" s="40"/>
      <c r="BD13" s="262">
        <f ca="1">YEAR(TODAY())-2018</f>
        <v>7</v>
      </c>
      <c r="BE13" s="262"/>
      <c r="BF13" s="42">
        <f ca="1">MONTH(TODAY())</f>
        <v>10</v>
      </c>
      <c r="BG13" s="43">
        <f ca="1">DAY(TODAY())</f>
        <v>7</v>
      </c>
      <c r="BH13" s="42"/>
      <c r="BJ13" s="43"/>
      <c r="BK13" s="43"/>
      <c r="BL13" s="43"/>
      <c r="BY13" s="23"/>
      <c r="BZ13" s="23"/>
      <c r="CA13" s="23"/>
    </row>
    <row r="14" spans="2:79" s="41" customFormat="1" ht="6.75" customHeight="1">
      <c r="B14" s="44"/>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3"/>
      <c r="AI14" s="163"/>
      <c r="AJ14" s="163"/>
      <c r="AK14" s="163"/>
      <c r="AL14" s="163"/>
      <c r="AM14" s="163"/>
      <c r="AN14" s="163"/>
      <c r="AO14" s="163"/>
      <c r="AP14" s="163"/>
      <c r="AQ14" s="163"/>
      <c r="AR14" s="163"/>
      <c r="AS14" s="163"/>
      <c r="AT14" s="163"/>
      <c r="AU14" s="163"/>
      <c r="AV14" s="163"/>
      <c r="AW14" s="163"/>
      <c r="AX14" s="163"/>
      <c r="AY14" s="166"/>
      <c r="AZ14" s="166"/>
      <c r="BA14" s="40"/>
      <c r="BY14" s="29"/>
      <c r="BZ14" s="23"/>
      <c r="CA14" s="23"/>
    </row>
    <row r="15" spans="2:79" s="41" customFormat="1" ht="11.15" customHeight="1">
      <c r="B15" s="44"/>
      <c r="C15" s="263" t="s">
        <v>244</v>
      </c>
      <c r="D15" s="263"/>
      <c r="E15" s="263"/>
      <c r="F15" s="263"/>
      <c r="G15" s="263"/>
      <c r="H15" s="263"/>
      <c r="I15" s="263"/>
      <c r="J15" s="263"/>
      <c r="K15" s="263"/>
      <c r="L15" s="263"/>
      <c r="M15" s="263"/>
      <c r="N15" s="263"/>
      <c r="O15" s="263"/>
      <c r="P15" s="263"/>
      <c r="Q15" s="263"/>
      <c r="R15" s="263"/>
      <c r="S15" s="263"/>
      <c r="T15" s="263"/>
      <c r="U15" s="263"/>
      <c r="V15" s="263"/>
      <c r="W15" s="263"/>
      <c r="X15" s="263"/>
      <c r="Y15" s="263"/>
      <c r="Z15" s="167"/>
      <c r="AA15" s="167"/>
      <c r="AB15" s="167"/>
      <c r="AC15" s="167"/>
      <c r="AD15" s="167"/>
      <c r="AE15" s="167"/>
      <c r="AF15" s="167"/>
      <c r="AG15" s="167"/>
      <c r="AH15" s="167"/>
      <c r="AI15" s="162"/>
      <c r="AJ15" s="162"/>
      <c r="AK15" s="162"/>
      <c r="AL15" s="162"/>
      <c r="AM15" s="162"/>
      <c r="AN15" s="162"/>
      <c r="AO15" s="162"/>
      <c r="AP15" s="162"/>
      <c r="AQ15" s="162"/>
      <c r="AR15" s="162"/>
      <c r="AS15" s="162"/>
      <c r="AT15" s="162"/>
      <c r="AU15" s="162"/>
      <c r="AV15" s="162"/>
      <c r="AW15" s="162"/>
      <c r="AX15" s="162"/>
      <c r="AY15" s="162"/>
      <c r="AZ15" s="162"/>
      <c r="BA15" s="47"/>
      <c r="BY15" s="23"/>
      <c r="BZ15" s="23"/>
      <c r="CA15" s="23"/>
    </row>
    <row r="16" spans="2:79" s="41" customFormat="1" ht="11.15" customHeight="1">
      <c r="B16" s="44"/>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167"/>
      <c r="AA16" s="167"/>
      <c r="AB16" s="167"/>
      <c r="AC16" s="167"/>
      <c r="AD16" s="166"/>
      <c r="AE16" s="166"/>
      <c r="AF16" s="166"/>
      <c r="AG16" s="166"/>
      <c r="AH16" s="166"/>
      <c r="AI16" s="264" t="s">
        <v>245</v>
      </c>
      <c r="AJ16" s="264"/>
      <c r="AK16" s="264"/>
      <c r="AL16" s="265"/>
      <c r="AM16" s="265"/>
      <c r="AN16" s="265"/>
      <c r="AO16" s="265"/>
      <c r="AP16" s="265"/>
      <c r="AQ16" s="265"/>
      <c r="AR16" s="265"/>
      <c r="AS16" s="265"/>
      <c r="AT16" s="265"/>
      <c r="AU16" s="265"/>
      <c r="AV16" s="265"/>
      <c r="AW16" s="265"/>
      <c r="AX16" s="265"/>
      <c r="AY16" s="265"/>
      <c r="AZ16" s="265"/>
      <c r="BA16" s="48"/>
      <c r="BY16" s="29"/>
      <c r="BZ16" s="23"/>
      <c r="CA16" s="23"/>
    </row>
    <row r="17" spans="2:79" s="41" customFormat="1" ht="11.15" customHeight="1">
      <c r="B17" s="44"/>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160"/>
      <c r="AA17" s="160"/>
      <c r="AB17" s="160"/>
      <c r="AC17" s="160"/>
      <c r="AD17" s="160"/>
      <c r="AE17" s="160"/>
      <c r="AF17" s="166"/>
      <c r="AG17" s="166"/>
      <c r="AH17" s="166"/>
      <c r="AI17" s="264"/>
      <c r="AJ17" s="264"/>
      <c r="AK17" s="264"/>
      <c r="AL17" s="265"/>
      <c r="AM17" s="265"/>
      <c r="AN17" s="265"/>
      <c r="AO17" s="265"/>
      <c r="AP17" s="265"/>
      <c r="AQ17" s="265"/>
      <c r="AR17" s="265"/>
      <c r="AS17" s="265"/>
      <c r="AT17" s="265"/>
      <c r="AU17" s="265"/>
      <c r="AV17" s="265"/>
      <c r="AW17" s="265"/>
      <c r="AX17" s="265"/>
      <c r="AY17" s="265"/>
      <c r="AZ17" s="265"/>
      <c r="BA17" s="48"/>
      <c r="BY17" s="23"/>
      <c r="BZ17" s="23"/>
      <c r="CA17" s="23"/>
    </row>
    <row r="18" spans="2:79" s="41" customFormat="1" ht="11.15" customHeight="1">
      <c r="B18" s="44"/>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1"/>
      <c r="AC18" s="161"/>
      <c r="AD18" s="266" t="s">
        <v>4</v>
      </c>
      <c r="AE18" s="266"/>
      <c r="AF18" s="266"/>
      <c r="AG18" s="266"/>
      <c r="AH18" s="266"/>
      <c r="AI18" s="266"/>
      <c r="AJ18" s="268"/>
      <c r="AK18" s="268"/>
      <c r="AL18" s="268"/>
      <c r="AM18" s="268"/>
      <c r="AN18" s="268"/>
      <c r="AO18" s="268"/>
      <c r="AP18" s="268"/>
      <c r="AQ18" s="268"/>
      <c r="AR18" s="268"/>
      <c r="AS18" s="268"/>
      <c r="AT18" s="268"/>
      <c r="AU18" s="268"/>
      <c r="AV18" s="268"/>
      <c r="AW18" s="268"/>
      <c r="AX18" s="268"/>
      <c r="AY18" s="268"/>
      <c r="AZ18" s="268"/>
      <c r="BA18" s="51"/>
      <c r="BY18" s="29"/>
      <c r="BZ18" s="23"/>
      <c r="CA18" s="23"/>
    </row>
    <row r="19" spans="2:79" s="41" customFormat="1" ht="11.15" customHeight="1">
      <c r="B19" s="44"/>
      <c r="C19" s="270"/>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162"/>
      <c r="AC19" s="162"/>
      <c r="AD19" s="267"/>
      <c r="AE19" s="267"/>
      <c r="AF19" s="267"/>
      <c r="AG19" s="267"/>
      <c r="AH19" s="267"/>
      <c r="AI19" s="267"/>
      <c r="AJ19" s="269"/>
      <c r="AK19" s="269"/>
      <c r="AL19" s="269"/>
      <c r="AM19" s="269"/>
      <c r="AN19" s="269"/>
      <c r="AO19" s="269"/>
      <c r="AP19" s="269"/>
      <c r="AQ19" s="269"/>
      <c r="AR19" s="269"/>
      <c r="AS19" s="269"/>
      <c r="AT19" s="269"/>
      <c r="AU19" s="269"/>
      <c r="AV19" s="269"/>
      <c r="AW19" s="269"/>
      <c r="AX19" s="269"/>
      <c r="AY19" s="269"/>
      <c r="AZ19" s="269"/>
      <c r="BA19" s="51"/>
      <c r="BY19" s="23"/>
      <c r="BZ19" s="23"/>
      <c r="CA19" s="23"/>
    </row>
    <row r="20" spans="2:79" s="41" customFormat="1" ht="11.15" customHeight="1">
      <c r="B20" s="44"/>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168"/>
      <c r="AC20" s="168"/>
      <c r="AD20" s="272" t="s">
        <v>1</v>
      </c>
      <c r="AE20" s="272"/>
      <c r="AF20" s="272"/>
      <c r="AG20" s="272"/>
      <c r="AH20" s="272"/>
      <c r="AI20" s="272"/>
      <c r="AJ20" s="273"/>
      <c r="AK20" s="273"/>
      <c r="AL20" s="273"/>
      <c r="AM20" s="273"/>
      <c r="AN20" s="273"/>
      <c r="AO20" s="273"/>
      <c r="AP20" s="273"/>
      <c r="AQ20" s="273"/>
      <c r="AR20" s="273"/>
      <c r="AS20" s="273"/>
      <c r="AT20" s="273"/>
      <c r="AU20" s="273"/>
      <c r="AV20" s="273"/>
      <c r="AW20" s="273"/>
      <c r="AX20" s="273"/>
      <c r="AY20" s="273"/>
      <c r="AZ20" s="273"/>
      <c r="BA20" s="51"/>
      <c r="BY20" s="29"/>
      <c r="BZ20" s="23"/>
      <c r="CA20" s="23"/>
    </row>
    <row r="21" spans="2:79" s="41" customFormat="1" ht="11.15" customHeight="1">
      <c r="B21" s="44"/>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168"/>
      <c r="AC21" s="168"/>
      <c r="AD21" s="267"/>
      <c r="AE21" s="267"/>
      <c r="AF21" s="267"/>
      <c r="AG21" s="267"/>
      <c r="AH21" s="267"/>
      <c r="AI21" s="267"/>
      <c r="AJ21" s="274"/>
      <c r="AK21" s="274"/>
      <c r="AL21" s="274"/>
      <c r="AM21" s="274"/>
      <c r="AN21" s="274"/>
      <c r="AO21" s="274"/>
      <c r="AP21" s="274"/>
      <c r="AQ21" s="274"/>
      <c r="AR21" s="274"/>
      <c r="AS21" s="274"/>
      <c r="AT21" s="274"/>
      <c r="AU21" s="274"/>
      <c r="AV21" s="274"/>
      <c r="AW21" s="274"/>
      <c r="AX21" s="274"/>
      <c r="AY21" s="274"/>
      <c r="AZ21" s="274"/>
      <c r="BA21" s="51"/>
      <c r="BY21" s="23"/>
      <c r="BZ21" s="23"/>
      <c r="CA21" s="23"/>
    </row>
    <row r="22" spans="2:79" s="41" customFormat="1" ht="11.15" customHeight="1">
      <c r="B22" s="44"/>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167"/>
      <c r="AC22" s="167"/>
      <c r="AD22" s="272" t="s">
        <v>2</v>
      </c>
      <c r="AE22" s="272"/>
      <c r="AF22" s="272"/>
      <c r="AG22" s="272"/>
      <c r="AH22" s="272"/>
      <c r="AI22" s="272"/>
      <c r="AJ22" s="268"/>
      <c r="AK22" s="268"/>
      <c r="AL22" s="268"/>
      <c r="AM22" s="268"/>
      <c r="AN22" s="268"/>
      <c r="AO22" s="268"/>
      <c r="AP22" s="268"/>
      <c r="AQ22" s="268"/>
      <c r="AR22" s="268"/>
      <c r="AS22" s="268"/>
      <c r="AT22" s="268"/>
      <c r="AU22" s="268"/>
      <c r="AV22" s="268"/>
      <c r="AW22" s="268"/>
      <c r="AX22" s="268"/>
      <c r="AY22" s="268"/>
      <c r="AZ22" s="268"/>
      <c r="BA22" s="51"/>
      <c r="BY22" s="29"/>
      <c r="BZ22" s="23"/>
      <c r="CA22" s="23"/>
    </row>
    <row r="23" spans="2:79" s="41" customFormat="1" ht="11.15" customHeight="1">
      <c r="B23" s="44"/>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167"/>
      <c r="AC23" s="167"/>
      <c r="AD23" s="267"/>
      <c r="AE23" s="267"/>
      <c r="AF23" s="267"/>
      <c r="AG23" s="267"/>
      <c r="AH23" s="267"/>
      <c r="AI23" s="267"/>
      <c r="AJ23" s="269"/>
      <c r="AK23" s="269"/>
      <c r="AL23" s="269"/>
      <c r="AM23" s="269"/>
      <c r="AN23" s="269"/>
      <c r="AO23" s="269"/>
      <c r="AP23" s="269"/>
      <c r="AQ23" s="269"/>
      <c r="AR23" s="269"/>
      <c r="AS23" s="269"/>
      <c r="AT23" s="269"/>
      <c r="AU23" s="269"/>
      <c r="AV23" s="269"/>
      <c r="AW23" s="269"/>
      <c r="AX23" s="269"/>
      <c r="AY23" s="269"/>
      <c r="AZ23" s="269"/>
      <c r="BA23" s="51"/>
      <c r="BY23" s="23"/>
      <c r="BZ23" s="23"/>
      <c r="CA23" s="23"/>
    </row>
    <row r="24" spans="2:79" s="41" customFormat="1" ht="20.149999999999999" customHeight="1">
      <c r="B24" s="44"/>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167"/>
      <c r="AC24" s="167"/>
      <c r="AD24" s="272" t="s">
        <v>5</v>
      </c>
      <c r="AE24" s="272"/>
      <c r="AF24" s="272"/>
      <c r="AG24" s="272"/>
      <c r="AH24" s="272"/>
      <c r="AI24" s="272"/>
      <c r="AJ24" s="285"/>
      <c r="AK24" s="285"/>
      <c r="AL24" s="285"/>
      <c r="AM24" s="285"/>
      <c r="AN24" s="285"/>
      <c r="AO24" s="285"/>
      <c r="AP24" s="285"/>
      <c r="AQ24" s="285"/>
      <c r="AR24" s="285"/>
      <c r="AS24" s="285"/>
      <c r="AT24" s="285"/>
      <c r="AU24" s="285"/>
      <c r="AV24" s="285"/>
      <c r="AW24" s="285"/>
      <c r="AX24" s="285"/>
      <c r="AY24" s="285"/>
      <c r="AZ24" s="285"/>
      <c r="BA24" s="51"/>
      <c r="BY24" s="29"/>
      <c r="BZ24" s="23"/>
      <c r="CA24" s="23"/>
    </row>
    <row r="25" spans="2:79" s="41" customFormat="1" ht="20.149999999999999" customHeight="1">
      <c r="B25" s="44"/>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267"/>
      <c r="AE25" s="267"/>
      <c r="AF25" s="267"/>
      <c r="AG25" s="267"/>
      <c r="AH25" s="267"/>
      <c r="AI25" s="267"/>
      <c r="AJ25" s="286"/>
      <c r="AK25" s="286"/>
      <c r="AL25" s="286"/>
      <c r="AM25" s="286"/>
      <c r="AN25" s="286"/>
      <c r="AO25" s="286"/>
      <c r="AP25" s="286"/>
      <c r="AQ25" s="286"/>
      <c r="AR25" s="286"/>
      <c r="AS25" s="286"/>
      <c r="AT25" s="286"/>
      <c r="AU25" s="286"/>
      <c r="AV25" s="286"/>
      <c r="AW25" s="286"/>
      <c r="AX25" s="286"/>
      <c r="AY25" s="286"/>
      <c r="AZ25" s="286"/>
      <c r="BA25" s="51"/>
      <c r="BY25" s="23"/>
      <c r="BZ25" s="23"/>
      <c r="CA25" s="23"/>
    </row>
    <row r="26" spans="2:79" s="41" customFormat="1" ht="6.75" customHeight="1">
      <c r="B26" s="44"/>
      <c r="BA26" s="51"/>
      <c r="BY26" s="29"/>
      <c r="BZ26" s="23"/>
      <c r="CA26" s="23"/>
    </row>
    <row r="27" spans="2:79" s="41" customFormat="1" ht="11.25" customHeight="1">
      <c r="B27" s="44"/>
      <c r="C27" s="275" t="s">
        <v>78</v>
      </c>
      <c r="D27" s="275"/>
      <c r="E27" s="275"/>
      <c r="F27" s="275" t="s">
        <v>16</v>
      </c>
      <c r="G27" s="275"/>
      <c r="H27" s="275"/>
      <c r="I27" s="287" t="s">
        <v>30</v>
      </c>
      <c r="J27" s="287"/>
      <c r="K27" s="287"/>
      <c r="L27" s="275" t="s">
        <v>13</v>
      </c>
      <c r="M27" s="275"/>
      <c r="N27" s="287" t="s">
        <v>30</v>
      </c>
      <c r="O27" s="287"/>
      <c r="P27" s="287"/>
      <c r="Q27" s="275" t="s">
        <v>14</v>
      </c>
      <c r="R27" s="275"/>
      <c r="S27" s="287" t="s">
        <v>30</v>
      </c>
      <c r="T27" s="287"/>
      <c r="U27" s="287"/>
      <c r="V27" s="275" t="s">
        <v>15</v>
      </c>
      <c r="W27" s="275"/>
      <c r="X27" s="276" t="s">
        <v>79</v>
      </c>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7"/>
      <c r="BY27" s="23"/>
      <c r="BZ27" s="23"/>
      <c r="CA27" s="23"/>
    </row>
    <row r="28" spans="2:79" s="41" customFormat="1" ht="11.25" customHeight="1">
      <c r="B28" s="44"/>
      <c r="C28" s="275"/>
      <c r="D28" s="275"/>
      <c r="E28" s="275"/>
      <c r="F28" s="275"/>
      <c r="G28" s="275"/>
      <c r="H28" s="275"/>
      <c r="I28" s="287"/>
      <c r="J28" s="287"/>
      <c r="K28" s="287"/>
      <c r="L28" s="275"/>
      <c r="M28" s="275"/>
      <c r="N28" s="287"/>
      <c r="O28" s="287"/>
      <c r="P28" s="287"/>
      <c r="Q28" s="275"/>
      <c r="R28" s="275"/>
      <c r="S28" s="287"/>
      <c r="T28" s="287"/>
      <c r="U28" s="287"/>
      <c r="V28" s="275"/>
      <c r="W28" s="275"/>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7"/>
      <c r="BY28" s="29"/>
      <c r="BZ28" s="23"/>
      <c r="CA28" s="23"/>
    </row>
    <row r="29" spans="2:79" s="41" customFormat="1" ht="6" customHeight="1">
      <c r="B29" s="44"/>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7"/>
      <c r="BY29" s="23"/>
      <c r="BZ29" s="23"/>
      <c r="CA29" s="23"/>
    </row>
    <row r="30" spans="2:79" s="41" customFormat="1" ht="20.25" customHeight="1">
      <c r="B30" s="278" t="s">
        <v>257</v>
      </c>
      <c r="C30" s="279"/>
      <c r="D30" s="279"/>
      <c r="E30" s="279"/>
      <c r="F30" s="279"/>
      <c r="G30" s="279"/>
      <c r="H30" s="279"/>
      <c r="I30" s="279"/>
      <c r="J30" s="279"/>
      <c r="K30" s="279"/>
      <c r="L30" s="279"/>
      <c r="M30" s="279"/>
      <c r="N30" s="279"/>
      <c r="O30" s="279"/>
      <c r="P30" s="279"/>
      <c r="Q30" s="279"/>
      <c r="R30" s="279"/>
      <c r="S30" s="279"/>
      <c r="T30" s="180"/>
      <c r="U30" s="180"/>
      <c r="V30" s="180"/>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7"/>
      <c r="BY30" s="23"/>
      <c r="BZ30" s="23"/>
      <c r="CA30" s="23"/>
    </row>
    <row r="31" spans="2:79" s="41" customFormat="1" ht="20.149999999999999" customHeight="1">
      <c r="B31" s="183"/>
      <c r="C31" s="280" t="s">
        <v>82</v>
      </c>
      <c r="D31" s="280"/>
      <c r="E31" s="280"/>
      <c r="F31" s="280"/>
      <c r="G31" s="280"/>
      <c r="H31" s="280"/>
      <c r="I31" s="280"/>
      <c r="J31" s="280"/>
      <c r="K31" s="280"/>
      <c r="L31" s="280"/>
      <c r="M31" s="280"/>
      <c r="N31" s="280"/>
      <c r="O31" s="280"/>
      <c r="P31" s="280"/>
      <c r="Q31" s="280"/>
      <c r="R31" s="280"/>
      <c r="S31" s="280"/>
      <c r="T31" s="280"/>
      <c r="U31" s="280"/>
      <c r="V31" s="280"/>
      <c r="W31" s="281" t="str">
        <f>試験項目一覧!L114</f>
        <v/>
      </c>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47"/>
      <c r="BD31" s="148"/>
      <c r="BE31" s="121"/>
      <c r="BF31" s="121"/>
      <c r="BG31" s="121"/>
      <c r="BH31" s="121"/>
      <c r="BI31" s="121"/>
      <c r="BJ31" s="121"/>
      <c r="BK31" s="121"/>
      <c r="BL31" s="121"/>
      <c r="BM31" s="121"/>
      <c r="BN31" s="121"/>
      <c r="BO31" s="121"/>
      <c r="BP31" s="121"/>
      <c r="BQ31" s="121"/>
      <c r="BR31" s="121"/>
      <c r="BS31" s="121"/>
      <c r="BT31" s="121"/>
      <c r="BU31" s="121"/>
      <c r="BV31" s="121"/>
      <c r="BW31" s="121"/>
      <c r="BY31" s="29"/>
      <c r="BZ31" s="23"/>
      <c r="CA31" s="23"/>
    </row>
    <row r="32" spans="2:79" s="41" customFormat="1" ht="20.149999999999999" customHeight="1">
      <c r="B32" s="184"/>
      <c r="C32" s="280"/>
      <c r="D32" s="280"/>
      <c r="E32" s="280"/>
      <c r="F32" s="280"/>
      <c r="G32" s="280"/>
      <c r="H32" s="280"/>
      <c r="I32" s="280"/>
      <c r="J32" s="280"/>
      <c r="K32" s="280"/>
      <c r="L32" s="280"/>
      <c r="M32" s="280"/>
      <c r="N32" s="280"/>
      <c r="O32" s="280"/>
      <c r="P32" s="280"/>
      <c r="Q32" s="280"/>
      <c r="R32" s="280"/>
      <c r="S32" s="280"/>
      <c r="T32" s="280"/>
      <c r="U32" s="280"/>
      <c r="V32" s="280"/>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47"/>
      <c r="BD32" s="121"/>
      <c r="BE32" s="121"/>
      <c r="BF32" s="121"/>
      <c r="BG32" s="121"/>
      <c r="BH32" s="121"/>
      <c r="BI32" s="121"/>
      <c r="BJ32" s="121"/>
      <c r="BK32" s="121"/>
      <c r="BL32" s="121"/>
      <c r="BM32" s="121"/>
      <c r="BN32" s="121"/>
      <c r="BO32" s="121"/>
      <c r="BP32" s="121"/>
      <c r="BQ32" s="121"/>
      <c r="BR32" s="121"/>
      <c r="BS32" s="121"/>
      <c r="BT32" s="121"/>
      <c r="BU32" s="121"/>
      <c r="BV32" s="121"/>
      <c r="BW32" s="121"/>
      <c r="BY32" s="23"/>
      <c r="BZ32" s="23"/>
      <c r="CA32" s="23"/>
    </row>
    <row r="33" spans="2:79" s="41" customFormat="1" ht="6.75" customHeight="1">
      <c r="B33" s="184"/>
      <c r="C33" s="181"/>
      <c r="D33" s="181"/>
      <c r="E33" s="181"/>
      <c r="F33" s="181"/>
      <c r="G33" s="181"/>
      <c r="H33" s="181"/>
      <c r="I33" s="181"/>
      <c r="J33" s="181"/>
      <c r="K33" s="181"/>
      <c r="L33" s="181"/>
      <c r="M33" s="182"/>
      <c r="N33" s="182"/>
      <c r="O33" s="182"/>
      <c r="P33" s="182"/>
      <c r="Q33" s="182"/>
      <c r="R33" s="182"/>
      <c r="S33" s="182"/>
      <c r="T33" s="182"/>
      <c r="U33" s="182"/>
      <c r="V33" s="182"/>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7"/>
      <c r="BD33" s="121"/>
      <c r="BE33" s="121"/>
      <c r="BF33" s="121"/>
      <c r="BG33" s="121"/>
      <c r="BH33" s="121"/>
      <c r="BI33" s="121"/>
      <c r="BJ33" s="121"/>
      <c r="BK33" s="121"/>
      <c r="BL33" s="121"/>
      <c r="BM33" s="121"/>
      <c r="BN33" s="121"/>
      <c r="BO33" s="121"/>
      <c r="BP33" s="121"/>
      <c r="BQ33" s="121"/>
      <c r="BR33" s="121"/>
      <c r="BS33" s="121"/>
      <c r="BT33" s="121"/>
      <c r="BU33" s="121"/>
      <c r="BV33" s="121"/>
      <c r="BW33" s="121"/>
      <c r="BY33" s="29"/>
      <c r="BZ33" s="23"/>
      <c r="CA33" s="23"/>
    </row>
    <row r="34" spans="2:79" s="41" customFormat="1" ht="10" customHeight="1">
      <c r="B34" s="184"/>
      <c r="C34" s="280" t="s">
        <v>60</v>
      </c>
      <c r="D34" s="280"/>
      <c r="E34" s="280"/>
      <c r="F34" s="280"/>
      <c r="G34" s="280"/>
      <c r="H34" s="280"/>
      <c r="I34" s="280"/>
      <c r="J34" s="280"/>
      <c r="K34" s="280"/>
      <c r="L34" s="280"/>
      <c r="M34" s="280"/>
      <c r="N34" s="280"/>
      <c r="O34" s="280"/>
      <c r="P34" s="280"/>
      <c r="Q34" s="280"/>
      <c r="R34" s="280"/>
      <c r="S34" s="280"/>
      <c r="T34" s="280"/>
      <c r="U34" s="280"/>
      <c r="V34" s="280"/>
      <c r="W34" s="283" t="s">
        <v>30</v>
      </c>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128"/>
      <c r="BB34" s="129"/>
      <c r="BC34" s="129"/>
      <c r="BD34" s="55"/>
      <c r="BE34" s="129"/>
      <c r="BF34" s="129"/>
      <c r="BG34" s="129"/>
      <c r="BH34" s="129"/>
      <c r="BI34" s="129"/>
      <c r="BJ34" s="129"/>
      <c r="BY34" s="23"/>
      <c r="BZ34" s="23"/>
      <c r="CA34" s="23"/>
    </row>
    <row r="35" spans="2:79" s="41" customFormat="1" ht="10" customHeight="1">
      <c r="B35" s="184"/>
      <c r="C35" s="280"/>
      <c r="D35" s="280"/>
      <c r="E35" s="280"/>
      <c r="F35" s="280"/>
      <c r="G35" s="280"/>
      <c r="H35" s="280"/>
      <c r="I35" s="280"/>
      <c r="J35" s="280"/>
      <c r="K35" s="280"/>
      <c r="L35" s="280"/>
      <c r="M35" s="280"/>
      <c r="N35" s="280"/>
      <c r="O35" s="280"/>
      <c r="P35" s="280"/>
      <c r="Q35" s="280"/>
      <c r="R35" s="280"/>
      <c r="S35" s="280"/>
      <c r="T35" s="280"/>
      <c r="U35" s="280"/>
      <c r="V35" s="280"/>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128"/>
      <c r="BB35" s="129"/>
      <c r="BC35" s="129"/>
      <c r="BD35" s="55"/>
      <c r="BE35" s="129"/>
      <c r="BF35" s="129"/>
      <c r="BG35" s="129"/>
      <c r="BH35" s="129"/>
      <c r="BI35" s="129"/>
      <c r="BJ35" s="129"/>
      <c r="BY35" s="29"/>
      <c r="BZ35" s="23"/>
      <c r="CA35" s="23"/>
    </row>
    <row r="36" spans="2:79" s="41" customFormat="1" ht="6.75" customHeight="1">
      <c r="B36" s="184"/>
      <c r="C36" s="181"/>
      <c r="D36" s="181"/>
      <c r="E36" s="181"/>
      <c r="F36" s="181"/>
      <c r="G36" s="181"/>
      <c r="H36" s="181"/>
      <c r="I36" s="181"/>
      <c r="J36" s="181"/>
      <c r="K36" s="181"/>
      <c r="L36" s="181"/>
      <c r="M36" s="182"/>
      <c r="N36" s="182"/>
      <c r="O36" s="182"/>
      <c r="P36" s="182"/>
      <c r="Q36" s="182"/>
      <c r="R36" s="182"/>
      <c r="S36" s="182"/>
      <c r="T36" s="182"/>
      <c r="U36" s="182"/>
      <c r="V36" s="182"/>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7"/>
      <c r="BD36" s="55"/>
      <c r="BY36" s="23"/>
      <c r="BZ36" s="23"/>
      <c r="CA36" s="23"/>
    </row>
    <row r="37" spans="2:79" s="41" customFormat="1" ht="10" customHeight="1">
      <c r="B37" s="184"/>
      <c r="C37" s="280" t="s">
        <v>61</v>
      </c>
      <c r="D37" s="280"/>
      <c r="E37" s="280"/>
      <c r="F37" s="280"/>
      <c r="G37" s="280"/>
      <c r="H37" s="280"/>
      <c r="I37" s="280"/>
      <c r="J37" s="280"/>
      <c r="K37" s="280"/>
      <c r="L37" s="280"/>
      <c r="M37" s="280"/>
      <c r="N37" s="280"/>
      <c r="O37" s="280"/>
      <c r="P37" s="280"/>
      <c r="Q37" s="280"/>
      <c r="R37" s="280"/>
      <c r="S37" s="280"/>
      <c r="T37" s="280"/>
      <c r="U37" s="280"/>
      <c r="V37" s="280"/>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47"/>
      <c r="BD37" s="55"/>
      <c r="BY37" s="29"/>
      <c r="BZ37" s="23"/>
      <c r="CA37" s="23"/>
    </row>
    <row r="38" spans="2:79" s="41" customFormat="1" ht="10" customHeight="1">
      <c r="B38" s="184"/>
      <c r="C38" s="280"/>
      <c r="D38" s="280"/>
      <c r="E38" s="280"/>
      <c r="F38" s="280"/>
      <c r="G38" s="280"/>
      <c r="H38" s="280"/>
      <c r="I38" s="280"/>
      <c r="J38" s="280"/>
      <c r="K38" s="280"/>
      <c r="L38" s="280"/>
      <c r="M38" s="280"/>
      <c r="N38" s="280"/>
      <c r="O38" s="280"/>
      <c r="P38" s="280"/>
      <c r="Q38" s="280"/>
      <c r="R38" s="280"/>
      <c r="S38" s="280"/>
      <c r="T38" s="280"/>
      <c r="U38" s="280"/>
      <c r="V38" s="280"/>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47"/>
      <c r="BD38" s="55"/>
      <c r="BY38" s="23"/>
      <c r="BZ38" s="23"/>
      <c r="CA38" s="23"/>
    </row>
    <row r="39" spans="2:79" s="41" customFormat="1" ht="5.25" customHeight="1">
      <c r="B39" s="184"/>
      <c r="C39" s="181"/>
      <c r="D39" s="181"/>
      <c r="E39" s="181"/>
      <c r="F39" s="181"/>
      <c r="G39" s="181"/>
      <c r="H39" s="181"/>
      <c r="I39" s="181"/>
      <c r="J39" s="181"/>
      <c r="K39" s="181"/>
      <c r="L39" s="181"/>
      <c r="M39" s="182"/>
      <c r="N39" s="182"/>
      <c r="O39" s="182"/>
      <c r="P39" s="182"/>
      <c r="Q39" s="182"/>
      <c r="R39" s="182"/>
      <c r="S39" s="182"/>
      <c r="T39" s="182"/>
      <c r="U39" s="182"/>
      <c r="V39" s="182"/>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7"/>
      <c r="BY39" s="29"/>
      <c r="BZ39" s="23"/>
      <c r="CA39" s="23"/>
    </row>
    <row r="40" spans="2:79" s="41" customFormat="1" ht="10" customHeight="1">
      <c r="B40" s="184"/>
      <c r="C40" s="280" t="s">
        <v>62</v>
      </c>
      <c r="D40" s="280"/>
      <c r="E40" s="280"/>
      <c r="F40" s="280"/>
      <c r="G40" s="280"/>
      <c r="H40" s="280"/>
      <c r="I40" s="280"/>
      <c r="J40" s="280"/>
      <c r="K40" s="280"/>
      <c r="L40" s="280"/>
      <c r="M40" s="280"/>
      <c r="N40" s="280"/>
      <c r="O40" s="280"/>
      <c r="P40" s="280"/>
      <c r="Q40" s="280"/>
      <c r="R40" s="280"/>
      <c r="S40" s="280"/>
      <c r="T40" s="280"/>
      <c r="U40" s="280"/>
      <c r="V40" s="280"/>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56"/>
      <c r="BY40" s="23"/>
      <c r="BZ40" s="23"/>
      <c r="CA40" s="23"/>
    </row>
    <row r="41" spans="2:79" s="41" customFormat="1" ht="10" customHeight="1">
      <c r="B41" s="184"/>
      <c r="C41" s="280"/>
      <c r="D41" s="280"/>
      <c r="E41" s="280"/>
      <c r="F41" s="280"/>
      <c r="G41" s="280"/>
      <c r="H41" s="280"/>
      <c r="I41" s="280"/>
      <c r="J41" s="280"/>
      <c r="K41" s="280"/>
      <c r="L41" s="280"/>
      <c r="M41" s="280"/>
      <c r="N41" s="280"/>
      <c r="O41" s="280"/>
      <c r="P41" s="280"/>
      <c r="Q41" s="280"/>
      <c r="R41" s="280"/>
      <c r="S41" s="280"/>
      <c r="T41" s="280"/>
      <c r="U41" s="280"/>
      <c r="V41" s="280"/>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56"/>
      <c r="BY41" s="29"/>
      <c r="BZ41" s="23"/>
      <c r="CA41" s="23"/>
    </row>
    <row r="42" spans="2:79" s="41" customFormat="1" ht="5.25" customHeight="1">
      <c r="B42" s="184"/>
      <c r="C42" s="181"/>
      <c r="D42" s="181"/>
      <c r="E42" s="181"/>
      <c r="F42" s="181"/>
      <c r="G42" s="181"/>
      <c r="H42" s="181"/>
      <c r="I42" s="181"/>
      <c r="J42" s="181"/>
      <c r="K42" s="181"/>
      <c r="L42" s="181"/>
      <c r="M42" s="181"/>
      <c r="N42" s="181"/>
      <c r="O42" s="181"/>
      <c r="P42" s="181"/>
      <c r="Q42" s="181"/>
      <c r="R42" s="181"/>
      <c r="S42" s="181"/>
      <c r="T42" s="181"/>
      <c r="U42" s="181"/>
      <c r="V42" s="18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56"/>
      <c r="BY42" s="29"/>
      <c r="BZ42" s="23"/>
      <c r="CA42" s="23"/>
    </row>
    <row r="43" spans="2:79" s="41" customFormat="1" ht="10" customHeight="1">
      <c r="B43" s="184"/>
      <c r="C43" s="280" t="s">
        <v>63</v>
      </c>
      <c r="D43" s="280"/>
      <c r="E43" s="280"/>
      <c r="F43" s="280"/>
      <c r="G43" s="280"/>
      <c r="H43" s="280"/>
      <c r="I43" s="280"/>
      <c r="J43" s="280"/>
      <c r="K43" s="280"/>
      <c r="L43" s="280"/>
      <c r="M43" s="280"/>
      <c r="N43" s="280"/>
      <c r="O43" s="280"/>
      <c r="P43" s="280"/>
      <c r="Q43" s="280"/>
      <c r="R43" s="280"/>
      <c r="S43" s="280"/>
      <c r="T43" s="280"/>
      <c r="U43" s="280"/>
      <c r="V43" s="280"/>
      <c r="W43" s="283" t="s">
        <v>30</v>
      </c>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132"/>
      <c r="BY43" s="23"/>
      <c r="BZ43" s="23"/>
      <c r="CA43" s="23"/>
    </row>
    <row r="44" spans="2:79" s="41" customFormat="1" ht="10" customHeight="1">
      <c r="B44" s="184"/>
      <c r="C44" s="280"/>
      <c r="D44" s="280"/>
      <c r="E44" s="280"/>
      <c r="F44" s="280"/>
      <c r="G44" s="280"/>
      <c r="H44" s="280"/>
      <c r="I44" s="280"/>
      <c r="J44" s="280"/>
      <c r="K44" s="280"/>
      <c r="L44" s="280"/>
      <c r="M44" s="280"/>
      <c r="N44" s="280"/>
      <c r="O44" s="280"/>
      <c r="P44" s="280"/>
      <c r="Q44" s="280"/>
      <c r="R44" s="280"/>
      <c r="S44" s="280"/>
      <c r="T44" s="280"/>
      <c r="U44" s="280"/>
      <c r="V44" s="280"/>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132"/>
      <c r="BY44" s="29"/>
      <c r="BZ44" s="23"/>
      <c r="CA44" s="23"/>
    </row>
    <row r="45" spans="2:79" s="41" customFormat="1" ht="4.5" customHeight="1">
      <c r="B45" s="184"/>
      <c r="C45" s="181"/>
      <c r="D45" s="181"/>
      <c r="E45" s="181"/>
      <c r="F45" s="181"/>
      <c r="G45" s="181"/>
      <c r="H45" s="181"/>
      <c r="I45" s="181"/>
      <c r="J45" s="181"/>
      <c r="K45" s="181"/>
      <c r="L45" s="181"/>
      <c r="M45" s="181"/>
      <c r="N45" s="181"/>
      <c r="O45" s="181"/>
      <c r="P45" s="181"/>
      <c r="Q45" s="181"/>
      <c r="R45" s="181"/>
      <c r="S45" s="181"/>
      <c r="T45" s="181"/>
      <c r="U45" s="181"/>
      <c r="V45" s="181"/>
      <c r="W45" s="54"/>
      <c r="X45" s="54"/>
      <c r="Y45" s="54"/>
      <c r="Z45" s="54"/>
      <c r="AA45" s="129"/>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6"/>
      <c r="BY45" s="29"/>
      <c r="BZ45" s="23"/>
      <c r="CA45" s="23"/>
    </row>
    <row r="46" spans="2:79" s="41" customFormat="1" ht="10" customHeight="1">
      <c r="B46" s="184"/>
      <c r="C46" s="280" t="s">
        <v>64</v>
      </c>
      <c r="D46" s="280"/>
      <c r="E46" s="280"/>
      <c r="F46" s="280"/>
      <c r="G46" s="280"/>
      <c r="H46" s="280"/>
      <c r="I46" s="280"/>
      <c r="J46" s="280"/>
      <c r="K46" s="280"/>
      <c r="L46" s="280"/>
      <c r="M46" s="280"/>
      <c r="N46" s="280"/>
      <c r="O46" s="280"/>
      <c r="P46" s="280"/>
      <c r="Q46" s="280"/>
      <c r="R46" s="280"/>
      <c r="S46" s="280"/>
      <c r="T46" s="280"/>
      <c r="U46" s="280"/>
      <c r="V46" s="280"/>
      <c r="W46" s="283" t="s">
        <v>30</v>
      </c>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132"/>
      <c r="BY46" s="23"/>
      <c r="BZ46" s="23"/>
      <c r="CA46" s="23"/>
    </row>
    <row r="47" spans="2:79" s="41" customFormat="1" ht="10" customHeight="1">
      <c r="B47" s="184"/>
      <c r="C47" s="280"/>
      <c r="D47" s="280"/>
      <c r="E47" s="280"/>
      <c r="F47" s="280"/>
      <c r="G47" s="280"/>
      <c r="H47" s="280"/>
      <c r="I47" s="280"/>
      <c r="J47" s="280"/>
      <c r="K47" s="280"/>
      <c r="L47" s="280"/>
      <c r="M47" s="280"/>
      <c r="N47" s="280"/>
      <c r="O47" s="280"/>
      <c r="P47" s="280"/>
      <c r="Q47" s="280"/>
      <c r="R47" s="280"/>
      <c r="S47" s="280"/>
      <c r="T47" s="280"/>
      <c r="U47" s="280"/>
      <c r="V47" s="280"/>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132"/>
      <c r="BY47" s="29"/>
      <c r="BZ47" s="23"/>
      <c r="CA47" s="23"/>
    </row>
    <row r="48" spans="2:79" s="41" customFormat="1" ht="3.75" customHeight="1">
      <c r="B48" s="184"/>
      <c r="C48" s="181"/>
      <c r="D48" s="181"/>
      <c r="E48" s="181"/>
      <c r="F48" s="181"/>
      <c r="G48" s="181"/>
      <c r="H48" s="181"/>
      <c r="I48" s="181"/>
      <c r="J48" s="181"/>
      <c r="K48" s="181"/>
      <c r="L48" s="181"/>
      <c r="M48" s="181"/>
      <c r="N48" s="181"/>
      <c r="O48" s="181"/>
      <c r="P48" s="181"/>
      <c r="Q48" s="181"/>
      <c r="R48" s="181"/>
      <c r="S48" s="181"/>
      <c r="T48" s="181"/>
      <c r="U48" s="181"/>
      <c r="V48" s="181"/>
      <c r="W48" s="54"/>
      <c r="X48" s="54"/>
      <c r="Y48" s="54"/>
      <c r="Z48" s="54"/>
      <c r="AA48" s="129"/>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132"/>
      <c r="BY48" s="29"/>
      <c r="BZ48" s="23"/>
      <c r="CA48" s="23"/>
    </row>
    <row r="49" spans="1:79" s="41" customFormat="1" ht="10" customHeight="1">
      <c r="B49" s="288" t="s">
        <v>258</v>
      </c>
      <c r="C49" s="289"/>
      <c r="D49" s="289"/>
      <c r="E49" s="289"/>
      <c r="F49" s="289"/>
      <c r="G49" s="289"/>
      <c r="H49" s="289"/>
      <c r="I49" s="289"/>
      <c r="J49" s="289"/>
      <c r="K49" s="289"/>
      <c r="L49" s="289"/>
      <c r="M49" s="289"/>
      <c r="N49" s="289"/>
      <c r="O49" s="289"/>
      <c r="P49" s="289"/>
      <c r="Q49" s="289"/>
      <c r="R49" s="289"/>
      <c r="S49" s="289"/>
      <c r="T49" s="289"/>
      <c r="U49" s="289"/>
      <c r="V49" s="289"/>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132"/>
      <c r="BY49" s="23"/>
      <c r="BZ49" s="23"/>
      <c r="CA49" s="23"/>
    </row>
    <row r="50" spans="1:79" s="41" customFormat="1" ht="10" customHeight="1">
      <c r="B50" s="288"/>
      <c r="C50" s="289"/>
      <c r="D50" s="289"/>
      <c r="E50" s="289"/>
      <c r="F50" s="289"/>
      <c r="G50" s="289"/>
      <c r="H50" s="289"/>
      <c r="I50" s="289"/>
      <c r="J50" s="289"/>
      <c r="K50" s="289"/>
      <c r="L50" s="289"/>
      <c r="M50" s="289"/>
      <c r="N50" s="289"/>
      <c r="O50" s="289"/>
      <c r="P50" s="289"/>
      <c r="Q50" s="289"/>
      <c r="R50" s="289"/>
      <c r="S50" s="289"/>
      <c r="T50" s="289"/>
      <c r="U50" s="289"/>
      <c r="V50" s="289"/>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132"/>
      <c r="BY50" s="29"/>
      <c r="BZ50" s="23"/>
      <c r="CA50" s="23"/>
    </row>
    <row r="51" spans="1:79" s="41" customFormat="1" ht="6" customHeight="1" thickBot="1">
      <c r="B51" s="57"/>
      <c r="C51" s="58"/>
      <c r="D51" s="58"/>
      <c r="E51" s="58"/>
      <c r="F51" s="58"/>
      <c r="G51" s="58"/>
      <c r="H51" s="58"/>
      <c r="I51" s="58"/>
      <c r="J51" s="58"/>
      <c r="K51" s="58"/>
      <c r="L51" s="58"/>
      <c r="M51" s="58"/>
      <c r="N51" s="58"/>
      <c r="O51" s="58"/>
      <c r="P51" s="58"/>
      <c r="Q51" s="58"/>
      <c r="R51" s="58"/>
      <c r="S51" s="58"/>
      <c r="T51" s="58"/>
      <c r="U51" s="58"/>
      <c r="V51" s="58"/>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60"/>
      <c r="BY51" s="23"/>
      <c r="BZ51" s="23"/>
      <c r="CA51" s="23"/>
    </row>
    <row r="52" spans="1:79" ht="11.25" customHeight="1">
      <c r="B52" s="61"/>
      <c r="C52" s="61"/>
      <c r="D52" s="61"/>
      <c r="E52" s="61"/>
      <c r="F52" s="61"/>
      <c r="G52" s="61"/>
      <c r="H52" s="61"/>
      <c r="I52" s="61"/>
      <c r="J52" s="61"/>
      <c r="K52" s="61"/>
      <c r="L52" s="61"/>
      <c r="M52" s="61"/>
      <c r="N52" s="61"/>
      <c r="O52" s="61"/>
      <c r="P52" s="61"/>
      <c r="Q52" s="61"/>
      <c r="R52" s="61"/>
      <c r="S52" s="61"/>
      <c r="T52" s="62"/>
      <c r="U52" s="62"/>
      <c r="V52" s="63"/>
      <c r="W52" s="63"/>
      <c r="X52" s="63"/>
      <c r="Y52" s="63"/>
      <c r="Z52" s="63"/>
      <c r="AA52" s="63"/>
      <c r="AB52" s="62"/>
      <c r="AC52" s="62"/>
      <c r="AD52" s="63"/>
      <c r="AE52" s="63"/>
      <c r="AF52" s="63"/>
      <c r="AG52" s="63"/>
      <c r="AH52" s="63"/>
      <c r="AI52" s="63"/>
      <c r="AJ52" s="63"/>
      <c r="BY52" s="29"/>
      <c r="BZ52" s="23"/>
      <c r="CA52" s="23"/>
    </row>
    <row r="53" spans="1:79" ht="11.25" customHeight="1">
      <c r="B53" s="369" t="s">
        <v>255</v>
      </c>
      <c r="C53" s="370"/>
      <c r="D53" s="370"/>
      <c r="E53" s="370"/>
      <c r="F53" s="371"/>
      <c r="G53" s="360" t="s">
        <v>54</v>
      </c>
      <c r="H53" s="361"/>
      <c r="I53" s="361"/>
      <c r="J53" s="361"/>
      <c r="K53" s="361"/>
      <c r="L53" s="361"/>
      <c r="M53" s="362"/>
      <c r="N53" s="351"/>
      <c r="O53" s="352"/>
      <c r="P53" s="352"/>
      <c r="Q53" s="352"/>
      <c r="R53" s="352"/>
      <c r="S53" s="352"/>
      <c r="T53" s="352"/>
      <c r="U53" s="352"/>
      <c r="V53" s="352"/>
      <c r="W53" s="352"/>
      <c r="X53" s="352"/>
      <c r="Y53" s="352"/>
      <c r="Z53" s="353"/>
      <c r="AA53" s="360" t="s">
        <v>55</v>
      </c>
      <c r="AB53" s="361"/>
      <c r="AC53" s="361"/>
      <c r="AD53" s="361"/>
      <c r="AE53" s="361"/>
      <c r="AF53" s="361"/>
      <c r="AG53" s="361"/>
      <c r="AH53" s="362"/>
      <c r="AI53" s="351"/>
      <c r="AJ53" s="352"/>
      <c r="AK53" s="352"/>
      <c r="AL53" s="352"/>
      <c r="AM53" s="352"/>
      <c r="AN53" s="352"/>
      <c r="AO53" s="352"/>
      <c r="AP53" s="352"/>
      <c r="AQ53" s="352"/>
      <c r="AR53" s="352"/>
      <c r="AS53" s="352"/>
      <c r="AT53" s="352"/>
      <c r="AU53" s="352"/>
      <c r="AV53" s="352"/>
      <c r="AW53" s="352"/>
      <c r="AX53" s="352"/>
      <c r="AY53" s="352"/>
      <c r="AZ53" s="352"/>
      <c r="BA53" s="353"/>
      <c r="BY53" s="29"/>
      <c r="BZ53" s="23"/>
      <c r="CA53" s="23"/>
    </row>
    <row r="54" spans="1:79" ht="11.25" customHeight="1">
      <c r="B54" s="372"/>
      <c r="C54" s="373"/>
      <c r="D54" s="373"/>
      <c r="E54" s="373"/>
      <c r="F54" s="374"/>
      <c r="G54" s="363"/>
      <c r="H54" s="364"/>
      <c r="I54" s="364"/>
      <c r="J54" s="364"/>
      <c r="K54" s="364"/>
      <c r="L54" s="364"/>
      <c r="M54" s="365"/>
      <c r="N54" s="354"/>
      <c r="O54" s="355"/>
      <c r="P54" s="355"/>
      <c r="Q54" s="355"/>
      <c r="R54" s="355"/>
      <c r="S54" s="355"/>
      <c r="T54" s="355"/>
      <c r="U54" s="355"/>
      <c r="V54" s="355"/>
      <c r="W54" s="355"/>
      <c r="X54" s="355"/>
      <c r="Y54" s="355"/>
      <c r="Z54" s="356"/>
      <c r="AA54" s="363"/>
      <c r="AB54" s="364"/>
      <c r="AC54" s="364"/>
      <c r="AD54" s="364"/>
      <c r="AE54" s="364"/>
      <c r="AF54" s="364"/>
      <c r="AG54" s="364"/>
      <c r="AH54" s="365"/>
      <c r="AI54" s="354"/>
      <c r="AJ54" s="355"/>
      <c r="AK54" s="355"/>
      <c r="AL54" s="355"/>
      <c r="AM54" s="355"/>
      <c r="AN54" s="355"/>
      <c r="AO54" s="355"/>
      <c r="AP54" s="355"/>
      <c r="AQ54" s="355"/>
      <c r="AR54" s="355"/>
      <c r="AS54" s="355"/>
      <c r="AT54" s="355"/>
      <c r="AU54" s="355"/>
      <c r="AV54" s="355"/>
      <c r="AW54" s="355"/>
      <c r="AX54" s="355"/>
      <c r="AY54" s="355"/>
      <c r="AZ54" s="355"/>
      <c r="BA54" s="356"/>
      <c r="BY54" s="29"/>
      <c r="BZ54" s="23"/>
      <c r="CA54" s="23"/>
    </row>
    <row r="55" spans="1:79" ht="11.25" customHeight="1">
      <c r="B55" s="372"/>
      <c r="C55" s="373"/>
      <c r="D55" s="373"/>
      <c r="E55" s="373"/>
      <c r="F55" s="374"/>
      <c r="G55" s="366"/>
      <c r="H55" s="367"/>
      <c r="I55" s="367"/>
      <c r="J55" s="367"/>
      <c r="K55" s="367"/>
      <c r="L55" s="367"/>
      <c r="M55" s="368"/>
      <c r="N55" s="357"/>
      <c r="O55" s="358"/>
      <c r="P55" s="358"/>
      <c r="Q55" s="358"/>
      <c r="R55" s="358"/>
      <c r="S55" s="358"/>
      <c r="T55" s="358"/>
      <c r="U55" s="358"/>
      <c r="V55" s="358"/>
      <c r="W55" s="358"/>
      <c r="X55" s="358"/>
      <c r="Y55" s="358"/>
      <c r="Z55" s="359"/>
      <c r="AA55" s="366"/>
      <c r="AB55" s="367"/>
      <c r="AC55" s="367"/>
      <c r="AD55" s="367"/>
      <c r="AE55" s="367"/>
      <c r="AF55" s="367"/>
      <c r="AG55" s="367"/>
      <c r="AH55" s="368"/>
      <c r="AI55" s="357"/>
      <c r="AJ55" s="358"/>
      <c r="AK55" s="358"/>
      <c r="AL55" s="358"/>
      <c r="AM55" s="358"/>
      <c r="AN55" s="358"/>
      <c r="AO55" s="358"/>
      <c r="AP55" s="358"/>
      <c r="AQ55" s="358"/>
      <c r="AR55" s="358"/>
      <c r="AS55" s="358"/>
      <c r="AT55" s="358"/>
      <c r="AU55" s="358"/>
      <c r="AV55" s="358"/>
      <c r="AW55" s="358"/>
      <c r="AX55" s="358"/>
      <c r="AY55" s="358"/>
      <c r="AZ55" s="358"/>
      <c r="BA55" s="359"/>
      <c r="BY55" s="29"/>
      <c r="BZ55" s="23"/>
      <c r="CA55" s="23"/>
    </row>
    <row r="56" spans="1:79" ht="11.25" customHeight="1">
      <c r="B56" s="372"/>
      <c r="C56" s="373"/>
      <c r="D56" s="373"/>
      <c r="E56" s="373"/>
      <c r="F56" s="374"/>
      <c r="G56" s="360" t="s">
        <v>253</v>
      </c>
      <c r="H56" s="361"/>
      <c r="I56" s="361"/>
      <c r="J56" s="361"/>
      <c r="K56" s="361"/>
      <c r="L56" s="361"/>
      <c r="M56" s="362"/>
      <c r="N56" s="351"/>
      <c r="O56" s="352"/>
      <c r="P56" s="352"/>
      <c r="Q56" s="352"/>
      <c r="R56" s="352"/>
      <c r="S56" s="352"/>
      <c r="T56" s="352"/>
      <c r="U56" s="352"/>
      <c r="V56" s="352"/>
      <c r="W56" s="352"/>
      <c r="X56" s="352"/>
      <c r="Y56" s="352"/>
      <c r="Z56" s="353"/>
      <c r="AA56" s="360" t="s">
        <v>53</v>
      </c>
      <c r="AB56" s="361"/>
      <c r="AC56" s="361"/>
      <c r="AD56" s="361"/>
      <c r="AE56" s="361"/>
      <c r="AF56" s="361"/>
      <c r="AG56" s="361"/>
      <c r="AH56" s="362"/>
      <c r="AI56" s="351"/>
      <c r="AJ56" s="352"/>
      <c r="AK56" s="352"/>
      <c r="AL56" s="352"/>
      <c r="AM56" s="352"/>
      <c r="AN56" s="352"/>
      <c r="AO56" s="352"/>
      <c r="AP56" s="352"/>
      <c r="AQ56" s="352"/>
      <c r="AR56" s="352"/>
      <c r="AS56" s="352"/>
      <c r="AT56" s="352"/>
      <c r="AU56" s="352"/>
      <c r="AV56" s="352"/>
      <c r="AW56" s="352"/>
      <c r="AX56" s="352"/>
      <c r="AY56" s="352"/>
      <c r="AZ56" s="352"/>
      <c r="BA56" s="353"/>
      <c r="BY56" s="29"/>
      <c r="BZ56" s="23"/>
      <c r="CA56" s="23"/>
    </row>
    <row r="57" spans="1:79" ht="11.25" customHeight="1">
      <c r="B57" s="372"/>
      <c r="C57" s="373"/>
      <c r="D57" s="373"/>
      <c r="E57" s="373"/>
      <c r="F57" s="374"/>
      <c r="G57" s="363"/>
      <c r="H57" s="364"/>
      <c r="I57" s="364"/>
      <c r="J57" s="364"/>
      <c r="K57" s="364"/>
      <c r="L57" s="364"/>
      <c r="M57" s="365"/>
      <c r="N57" s="354"/>
      <c r="O57" s="355"/>
      <c r="P57" s="355"/>
      <c r="Q57" s="355"/>
      <c r="R57" s="355"/>
      <c r="S57" s="355"/>
      <c r="T57" s="355"/>
      <c r="U57" s="355"/>
      <c r="V57" s="355"/>
      <c r="W57" s="355"/>
      <c r="X57" s="355"/>
      <c r="Y57" s="355"/>
      <c r="Z57" s="356"/>
      <c r="AA57" s="363"/>
      <c r="AB57" s="364"/>
      <c r="AC57" s="364"/>
      <c r="AD57" s="364"/>
      <c r="AE57" s="364"/>
      <c r="AF57" s="364"/>
      <c r="AG57" s="364"/>
      <c r="AH57" s="365"/>
      <c r="AI57" s="354"/>
      <c r="AJ57" s="355"/>
      <c r="AK57" s="355"/>
      <c r="AL57" s="355"/>
      <c r="AM57" s="355"/>
      <c r="AN57" s="355"/>
      <c r="AO57" s="355"/>
      <c r="AP57" s="355"/>
      <c r="AQ57" s="355"/>
      <c r="AR57" s="355"/>
      <c r="AS57" s="355"/>
      <c r="AT57" s="355"/>
      <c r="AU57" s="355"/>
      <c r="AV57" s="355"/>
      <c r="AW57" s="355"/>
      <c r="AX57" s="355"/>
      <c r="AY57" s="355"/>
      <c r="AZ57" s="355"/>
      <c r="BA57" s="356"/>
      <c r="BY57" s="29"/>
      <c r="BZ57" s="23"/>
      <c r="CA57" s="23"/>
    </row>
    <row r="58" spans="1:79" ht="11.25" customHeight="1">
      <c r="B58" s="375"/>
      <c r="C58" s="376"/>
      <c r="D58" s="376"/>
      <c r="E58" s="376"/>
      <c r="F58" s="377"/>
      <c r="G58" s="366"/>
      <c r="H58" s="367"/>
      <c r="I58" s="367"/>
      <c r="J58" s="367"/>
      <c r="K58" s="367"/>
      <c r="L58" s="367"/>
      <c r="M58" s="368"/>
      <c r="N58" s="357"/>
      <c r="O58" s="358"/>
      <c r="P58" s="358"/>
      <c r="Q58" s="358"/>
      <c r="R58" s="358"/>
      <c r="S58" s="358"/>
      <c r="T58" s="358"/>
      <c r="U58" s="358"/>
      <c r="V58" s="358"/>
      <c r="W58" s="358"/>
      <c r="X58" s="358"/>
      <c r="Y58" s="358"/>
      <c r="Z58" s="359"/>
      <c r="AA58" s="366"/>
      <c r="AB58" s="367"/>
      <c r="AC58" s="367"/>
      <c r="AD58" s="367"/>
      <c r="AE58" s="367"/>
      <c r="AF58" s="367"/>
      <c r="AG58" s="367"/>
      <c r="AH58" s="368"/>
      <c r="AI58" s="357"/>
      <c r="AJ58" s="358"/>
      <c r="AK58" s="358"/>
      <c r="AL58" s="358"/>
      <c r="AM58" s="358"/>
      <c r="AN58" s="358"/>
      <c r="AO58" s="358"/>
      <c r="AP58" s="358"/>
      <c r="AQ58" s="358"/>
      <c r="AR58" s="358"/>
      <c r="AS58" s="358"/>
      <c r="AT58" s="358"/>
      <c r="AU58" s="358"/>
      <c r="AV58" s="358"/>
      <c r="AW58" s="358"/>
      <c r="AX58" s="358"/>
      <c r="AY58" s="358"/>
      <c r="AZ58" s="358"/>
      <c r="BA58" s="359"/>
      <c r="BY58" s="29"/>
      <c r="BZ58" s="23"/>
      <c r="CA58" s="23"/>
    </row>
    <row r="59" spans="1:79" ht="19.5" customHeight="1">
      <c r="B59" s="378" t="s">
        <v>256</v>
      </c>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Y59" s="29"/>
      <c r="BZ59" s="23"/>
      <c r="CA59" s="23"/>
    </row>
    <row r="60" spans="1:79" ht="11.15" customHeight="1">
      <c r="C60" s="61"/>
      <c r="D60" s="61"/>
      <c r="E60" s="61"/>
      <c r="F60" s="61"/>
      <c r="G60" s="61"/>
      <c r="H60" s="61"/>
      <c r="I60" s="61"/>
      <c r="J60" s="61"/>
      <c r="K60" s="61"/>
      <c r="L60" s="61"/>
      <c r="M60" s="61"/>
      <c r="N60" s="61"/>
      <c r="O60" s="61"/>
      <c r="P60" s="61"/>
      <c r="Q60" s="61"/>
      <c r="R60" s="61"/>
      <c r="S60" s="61"/>
      <c r="T60" s="61"/>
      <c r="BY60" s="29"/>
      <c r="BZ60" s="23"/>
      <c r="CA60" s="23"/>
    </row>
    <row r="61" spans="1:79" ht="11.15" customHeight="1">
      <c r="A61" s="64"/>
      <c r="B61" s="64"/>
      <c r="C61" s="64"/>
      <c r="D61" s="64"/>
      <c r="E61" s="64"/>
      <c r="F61" s="64"/>
      <c r="G61" s="64"/>
      <c r="H61" s="65"/>
      <c r="I61" s="65"/>
      <c r="J61" s="65"/>
      <c r="K61" s="65"/>
      <c r="L61" s="65"/>
      <c r="M61" s="65"/>
      <c r="N61" s="65"/>
      <c r="O61" s="65"/>
      <c r="P61" s="65"/>
      <c r="Q61" s="65"/>
      <c r="R61" s="65"/>
      <c r="S61" s="65"/>
      <c r="T61" s="65"/>
      <c r="U61" s="65"/>
      <c r="V61" s="65"/>
      <c r="W61" s="65"/>
      <c r="X61" s="379" t="s">
        <v>66</v>
      </c>
      <c r="Y61" s="379"/>
      <c r="Z61" s="379"/>
      <c r="AA61" s="379"/>
      <c r="AB61" s="379"/>
      <c r="AC61" s="379"/>
      <c r="AD61" s="379"/>
      <c r="AE61" s="379"/>
      <c r="AF61" s="379"/>
      <c r="AG61" s="379"/>
      <c r="AH61" s="379"/>
      <c r="AI61" s="379"/>
      <c r="AJ61" s="379"/>
      <c r="AK61" s="379"/>
      <c r="AL61" s="379"/>
      <c r="AM61" s="379"/>
      <c r="AN61" s="379"/>
      <c r="AO61" s="379"/>
      <c r="AP61" s="379"/>
      <c r="AQ61" s="379"/>
      <c r="AR61" s="379"/>
      <c r="AS61" s="35"/>
      <c r="AT61" s="381" t="s">
        <v>30</v>
      </c>
      <c r="AU61" s="381"/>
      <c r="AV61" s="381"/>
      <c r="AW61" s="381"/>
      <c r="AX61" s="259" t="s">
        <v>67</v>
      </c>
      <c r="AY61" s="259"/>
      <c r="AZ61" s="259"/>
      <c r="BA61" s="259"/>
      <c r="BB61" s="149"/>
      <c r="BY61" s="29"/>
      <c r="BZ61" s="23"/>
      <c r="CA61" s="23"/>
    </row>
    <row r="62" spans="1:79" ht="11.15" customHeight="1" thickBot="1">
      <c r="A62" s="64"/>
      <c r="B62" s="150"/>
      <c r="C62" s="150"/>
      <c r="D62" s="150"/>
      <c r="E62" s="150"/>
      <c r="F62" s="150"/>
      <c r="G62" s="150"/>
      <c r="H62" s="151"/>
      <c r="I62" s="151"/>
      <c r="J62" s="151"/>
      <c r="K62" s="151"/>
      <c r="L62" s="151"/>
      <c r="M62" s="151"/>
      <c r="N62" s="151"/>
      <c r="O62" s="151"/>
      <c r="P62" s="151"/>
      <c r="Q62" s="151"/>
      <c r="R62" s="151"/>
      <c r="S62" s="151"/>
      <c r="T62" s="151"/>
      <c r="U62" s="65"/>
      <c r="V62" s="65"/>
      <c r="W62" s="65"/>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171"/>
      <c r="AT62" s="382"/>
      <c r="AU62" s="382"/>
      <c r="AV62" s="382"/>
      <c r="AW62" s="382"/>
      <c r="AX62" s="383"/>
      <c r="AY62" s="383"/>
      <c r="AZ62" s="383"/>
      <c r="BA62" s="383"/>
      <c r="BB62" s="149"/>
      <c r="BY62" s="29"/>
      <c r="BZ62" s="23"/>
      <c r="CA62" s="23"/>
    </row>
    <row r="63" spans="1:79" s="29" customFormat="1" ht="11.25" customHeight="1" thickBot="1">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E63" s="69"/>
      <c r="BP63" s="297" t="s">
        <v>33</v>
      </c>
      <c r="BQ63" s="299" t="s">
        <v>38</v>
      </c>
      <c r="BR63" s="301" t="s">
        <v>39</v>
      </c>
      <c r="BS63" s="303" t="s">
        <v>40</v>
      </c>
      <c r="BT63" s="301" t="s">
        <v>41</v>
      </c>
      <c r="BU63" s="303" t="s">
        <v>44</v>
      </c>
      <c r="BV63" s="290" t="s">
        <v>37</v>
      </c>
      <c r="BZ63" s="23"/>
      <c r="CA63" s="23"/>
    </row>
    <row r="64" spans="1:79" ht="11.25" customHeight="1">
      <c r="A64" s="64"/>
      <c r="B64" s="64"/>
      <c r="C64" s="64"/>
      <c r="D64" s="64"/>
      <c r="E64" s="64"/>
      <c r="F64" s="64"/>
      <c r="G64" s="64"/>
      <c r="H64" s="65"/>
      <c r="I64" s="65"/>
      <c r="J64" s="65"/>
      <c r="K64" s="65"/>
      <c r="L64" s="65"/>
      <c r="M64" s="65"/>
      <c r="N64" s="65"/>
      <c r="O64" s="65"/>
      <c r="P64" s="292" t="s">
        <v>46</v>
      </c>
      <c r="Q64" s="292"/>
      <c r="R64" s="292"/>
      <c r="S64" s="292"/>
      <c r="T64" s="292"/>
      <c r="U64" s="292"/>
      <c r="V64" s="292"/>
      <c r="W64" s="292"/>
      <c r="X64" s="292"/>
      <c r="Y64" s="292"/>
      <c r="Z64" s="292"/>
      <c r="AA64" s="292"/>
      <c r="AB64" s="292"/>
      <c r="AC64" s="292"/>
      <c r="AD64" s="292"/>
      <c r="AE64" s="292"/>
      <c r="AF64" s="292"/>
      <c r="AG64" s="292"/>
      <c r="AH64" s="292"/>
      <c r="AI64" s="292"/>
      <c r="AJ64" s="292"/>
      <c r="AK64" s="292"/>
      <c r="AL64" s="292"/>
      <c r="AM64" s="292"/>
      <c r="AN64" s="292"/>
      <c r="AO64" s="65"/>
      <c r="AP64" s="65"/>
      <c r="AQ64" s="65"/>
      <c r="AR64" s="65"/>
      <c r="AS64" s="65"/>
      <c r="AT64" s="65"/>
      <c r="AU64" s="65"/>
      <c r="AV64" s="66"/>
      <c r="AW64" s="66"/>
      <c r="AX64" s="66"/>
      <c r="AY64" s="66"/>
      <c r="AZ64" s="66"/>
      <c r="BA64" s="67"/>
      <c r="BB64" s="67"/>
      <c r="BP64" s="298"/>
      <c r="BQ64" s="300"/>
      <c r="BR64" s="302"/>
      <c r="BS64" s="304"/>
      <c r="BT64" s="302"/>
      <c r="BU64" s="304"/>
      <c r="BV64" s="291"/>
      <c r="BY64" s="29"/>
      <c r="BZ64" s="23"/>
      <c r="CA64" s="23"/>
    </row>
    <row r="65" spans="1:145" ht="11.25" customHeight="1" thickBot="1">
      <c r="A65" s="64"/>
      <c r="D65" s="294"/>
      <c r="E65" s="294"/>
      <c r="F65" s="294"/>
      <c r="G65" s="294"/>
      <c r="H65" s="294"/>
      <c r="I65" s="294"/>
      <c r="J65" s="173"/>
      <c r="K65" s="173"/>
      <c r="L65" s="113"/>
      <c r="M65" s="113"/>
      <c r="N65" s="113"/>
      <c r="O65" s="11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3"/>
      <c r="AN65" s="293"/>
      <c r="AO65" s="68"/>
      <c r="AP65" s="68"/>
      <c r="AQ65" s="68"/>
      <c r="AR65" s="65"/>
      <c r="AS65" s="65"/>
      <c r="AT65" s="65"/>
      <c r="AU65" s="65"/>
      <c r="AV65" s="66"/>
      <c r="AW65" s="66"/>
      <c r="AX65" s="66"/>
      <c r="AY65" s="66"/>
      <c r="AZ65" s="66"/>
      <c r="BA65" s="67"/>
      <c r="BB65" s="67"/>
      <c r="BP65" s="298"/>
      <c r="BQ65" s="300"/>
      <c r="BR65" s="302"/>
      <c r="BS65" s="304"/>
      <c r="BT65" s="302"/>
      <c r="BU65" s="304"/>
      <c r="BV65" s="291"/>
      <c r="BY65" s="29"/>
      <c r="BZ65" s="23"/>
      <c r="CA65" s="23"/>
    </row>
    <row r="66" spans="1:145" ht="11.15" customHeight="1">
      <c r="A66" s="295"/>
      <c r="B66" s="296" t="s">
        <v>68</v>
      </c>
      <c r="C66" s="296"/>
      <c r="D66" s="296"/>
      <c r="E66" s="296"/>
      <c r="F66" s="296"/>
      <c r="G66" s="296"/>
      <c r="H66" s="296"/>
      <c r="I66" s="296"/>
      <c r="J66" s="296"/>
      <c r="K66" s="296"/>
      <c r="L66" s="296" t="s">
        <v>37</v>
      </c>
      <c r="M66" s="296"/>
      <c r="N66" s="296"/>
      <c r="O66" s="296"/>
      <c r="P66" s="296"/>
      <c r="Q66" s="296"/>
      <c r="R66" s="296"/>
      <c r="S66" s="296"/>
      <c r="T66" s="296" t="s">
        <v>35</v>
      </c>
      <c r="U66" s="296"/>
      <c r="V66" s="296"/>
      <c r="W66" s="296"/>
      <c r="X66" s="296"/>
      <c r="Y66" s="296"/>
      <c r="Z66" s="296"/>
      <c r="AA66" s="296"/>
      <c r="AB66" s="296" t="s">
        <v>72</v>
      </c>
      <c r="AC66" s="296"/>
      <c r="AD66" s="296"/>
      <c r="AE66" s="296"/>
      <c r="AF66" s="296"/>
      <c r="AG66" s="296"/>
      <c r="AH66" s="296"/>
      <c r="AI66" s="296"/>
      <c r="AJ66" s="296" t="s">
        <v>73</v>
      </c>
      <c r="AK66" s="296"/>
      <c r="AL66" s="296"/>
      <c r="AM66" s="296"/>
      <c r="AN66" s="296"/>
      <c r="AO66" s="296"/>
      <c r="AP66" s="296"/>
      <c r="AQ66" s="296"/>
      <c r="AR66" s="296" t="s">
        <v>69</v>
      </c>
      <c r="AS66" s="296"/>
      <c r="AT66" s="296"/>
      <c r="AU66" s="296"/>
      <c r="AV66" s="296"/>
      <c r="AW66" s="296"/>
      <c r="AX66" s="296"/>
      <c r="AY66" s="296"/>
      <c r="AZ66" s="296"/>
      <c r="BA66" s="296"/>
      <c r="BB66" s="152"/>
      <c r="BO66" s="70"/>
      <c r="BP66" s="327" t="e">
        <f>VLOOKUP(#REF!,試験項目一覧!K:L,2,FALSE)</f>
        <v>#REF!</v>
      </c>
      <c r="BQ66" s="329">
        <f>IFERROR(VLOOKUP(BP66,試験項目一覧!E:H,2,FALSE),0)</f>
        <v>0</v>
      </c>
      <c r="BR66" s="305">
        <f>IFERROR(VLOOKUP(BP66,試験項目一覧!E:H,3,FALSE),0)</f>
        <v>0</v>
      </c>
      <c r="BS66" s="332">
        <f>IFERROR(VLOOKUP(BP66,試験項目一覧!E:H,4,FALSE),0)</f>
        <v>0</v>
      </c>
      <c r="BT66" s="305">
        <f>IFERROR(VLOOKUP(BP66,試験項目一覧!E:H,5,FALSE),0)</f>
        <v>0</v>
      </c>
      <c r="BU66" s="305">
        <v>0</v>
      </c>
      <c r="BV66" s="305">
        <f>IFERROR(VLOOKUP(BP66,試験項目一覧!E:H,6,FALSE),0)</f>
        <v>0</v>
      </c>
      <c r="BZ66" s="23"/>
      <c r="CA66" s="23"/>
    </row>
    <row r="67" spans="1:145" ht="11.15" customHeight="1">
      <c r="A67" s="295"/>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6"/>
      <c r="AS67" s="296"/>
      <c r="AT67" s="296"/>
      <c r="AU67" s="296"/>
      <c r="AV67" s="296"/>
      <c r="AW67" s="296"/>
      <c r="AX67" s="296"/>
      <c r="AY67" s="296"/>
      <c r="AZ67" s="296"/>
      <c r="BA67" s="296"/>
      <c r="BB67" s="152"/>
      <c r="BE67" s="69"/>
      <c r="BM67" s="70"/>
      <c r="BN67" s="70"/>
      <c r="BO67" s="70"/>
      <c r="BP67" s="327"/>
      <c r="BQ67" s="330"/>
      <c r="BR67" s="306"/>
      <c r="BS67" s="333"/>
      <c r="BT67" s="306"/>
      <c r="BU67" s="306"/>
      <c r="BV67" s="306"/>
      <c r="BZ67" s="23"/>
      <c r="CA67" s="23"/>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row>
    <row r="68" spans="1:145" ht="11.15" customHeight="1">
      <c r="A68" s="295"/>
      <c r="B68" s="395" t="s">
        <v>74</v>
      </c>
      <c r="C68" s="395"/>
      <c r="D68" s="395"/>
      <c r="E68" s="395"/>
      <c r="F68" s="395"/>
      <c r="G68" s="395"/>
      <c r="H68" s="395"/>
      <c r="I68" s="395"/>
      <c r="J68" s="395"/>
      <c r="K68" s="395"/>
      <c r="L68" s="308" t="s">
        <v>75</v>
      </c>
      <c r="M68" s="309"/>
      <c r="N68" s="309"/>
      <c r="O68" s="309"/>
      <c r="P68" s="309"/>
      <c r="Q68" s="309"/>
      <c r="R68" s="309"/>
      <c r="S68" s="310"/>
      <c r="T68" s="308">
        <v>660</v>
      </c>
      <c r="U68" s="309"/>
      <c r="V68" s="309"/>
      <c r="W68" s="309"/>
      <c r="X68" s="309"/>
      <c r="Y68" s="309"/>
      <c r="Z68" s="309"/>
      <c r="AA68" s="310"/>
      <c r="AB68" s="317" t="str">
        <f>AT61</f>
        <v>　</v>
      </c>
      <c r="AC68" s="318"/>
      <c r="AD68" s="318"/>
      <c r="AE68" s="318"/>
      <c r="AF68" s="318"/>
      <c r="AG68" s="318"/>
      <c r="AH68" s="318"/>
      <c r="AI68" s="319"/>
      <c r="AJ68" s="317" t="str">
        <f>IF(AB68="","",IFERROR(T68*AB68,""))</f>
        <v/>
      </c>
      <c r="AK68" s="318"/>
      <c r="AL68" s="318"/>
      <c r="AM68" s="318"/>
      <c r="AN68" s="318"/>
      <c r="AO68" s="318"/>
      <c r="AP68" s="318"/>
      <c r="AQ68" s="319"/>
      <c r="AR68" s="396"/>
      <c r="AS68" s="396"/>
      <c r="AT68" s="396"/>
      <c r="AU68" s="396"/>
      <c r="AV68" s="396"/>
      <c r="AW68" s="396"/>
      <c r="AX68" s="396"/>
      <c r="AY68" s="396"/>
      <c r="AZ68" s="396"/>
      <c r="BA68" s="396"/>
      <c r="BB68" s="61"/>
      <c r="BE68" s="30"/>
      <c r="BM68" s="70"/>
      <c r="BN68" s="70"/>
      <c r="BO68" s="70"/>
      <c r="BP68" s="328"/>
      <c r="BQ68" s="331"/>
      <c r="BR68" s="307"/>
      <c r="BS68" s="334"/>
      <c r="BT68" s="307"/>
      <c r="BU68" s="307"/>
      <c r="BV68" s="307"/>
      <c r="BZ68" s="23"/>
      <c r="CA68" s="23"/>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row>
    <row r="69" spans="1:145" ht="11.15" customHeight="1">
      <c r="A69" s="295"/>
      <c r="B69" s="395"/>
      <c r="C69" s="395"/>
      <c r="D69" s="395"/>
      <c r="E69" s="395"/>
      <c r="F69" s="395"/>
      <c r="G69" s="395"/>
      <c r="H69" s="395"/>
      <c r="I69" s="395"/>
      <c r="J69" s="395"/>
      <c r="K69" s="395"/>
      <c r="L69" s="311"/>
      <c r="M69" s="312"/>
      <c r="N69" s="312"/>
      <c r="O69" s="312"/>
      <c r="P69" s="312"/>
      <c r="Q69" s="312"/>
      <c r="R69" s="312"/>
      <c r="S69" s="313"/>
      <c r="T69" s="311"/>
      <c r="U69" s="312"/>
      <c r="V69" s="312"/>
      <c r="W69" s="312"/>
      <c r="X69" s="312"/>
      <c r="Y69" s="312"/>
      <c r="Z69" s="312"/>
      <c r="AA69" s="313"/>
      <c r="AB69" s="320"/>
      <c r="AC69" s="321"/>
      <c r="AD69" s="321"/>
      <c r="AE69" s="321"/>
      <c r="AF69" s="321"/>
      <c r="AG69" s="321"/>
      <c r="AH69" s="321"/>
      <c r="AI69" s="322"/>
      <c r="AJ69" s="320"/>
      <c r="AK69" s="321"/>
      <c r="AL69" s="321"/>
      <c r="AM69" s="321"/>
      <c r="AN69" s="321"/>
      <c r="AO69" s="321"/>
      <c r="AP69" s="321"/>
      <c r="AQ69" s="322"/>
      <c r="AR69" s="396"/>
      <c r="AS69" s="396"/>
      <c r="AT69" s="396"/>
      <c r="AU69" s="396"/>
      <c r="AV69" s="396"/>
      <c r="AW69" s="396"/>
      <c r="AX69" s="396"/>
      <c r="AY69" s="396"/>
      <c r="AZ69" s="396"/>
      <c r="BA69" s="396"/>
      <c r="BB69" s="61"/>
      <c r="BE69" s="76"/>
      <c r="BM69" s="295">
        <v>2</v>
      </c>
      <c r="BN69" s="295"/>
      <c r="BO69" s="295"/>
      <c r="BP69" s="336" t="e">
        <f>VLOOKUP(BM69,試験項目一覧!K:L,2,FALSE)</f>
        <v>#N/A</v>
      </c>
      <c r="BQ69" s="337">
        <f>IFERROR(VLOOKUP(BP69,試験項目一覧!E:H,2,FALSE),0)</f>
        <v>0</v>
      </c>
      <c r="BR69" s="326">
        <f>IFERROR(VLOOKUP(BP69,試験項目一覧!E:H,3,FALSE),0)</f>
        <v>0</v>
      </c>
      <c r="BS69" s="338">
        <f>IFERROR(VLOOKUP(BP69,試験項目一覧!E:H,4,FALSE),0)</f>
        <v>0</v>
      </c>
      <c r="BT69" s="326">
        <f>IFERROR(VLOOKUP(BP69,試験項目一覧!E:H,5,FALSE),0)</f>
        <v>0</v>
      </c>
      <c r="BU69" s="326">
        <v>0</v>
      </c>
      <c r="BV69" s="326">
        <f>IFERROR(VLOOKUP(BP69,試験項目一覧!E:H,6,FALSE),0)</f>
        <v>0</v>
      </c>
      <c r="BZ69" s="23"/>
      <c r="CA69" s="23"/>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row>
    <row r="70" spans="1:145" ht="11.15" customHeight="1">
      <c r="A70" s="295"/>
      <c r="B70" s="395"/>
      <c r="C70" s="395"/>
      <c r="D70" s="395"/>
      <c r="E70" s="395"/>
      <c r="F70" s="395"/>
      <c r="G70" s="395"/>
      <c r="H70" s="395"/>
      <c r="I70" s="395"/>
      <c r="J70" s="395"/>
      <c r="K70" s="395"/>
      <c r="L70" s="311"/>
      <c r="M70" s="312"/>
      <c r="N70" s="312"/>
      <c r="O70" s="312"/>
      <c r="P70" s="312"/>
      <c r="Q70" s="312"/>
      <c r="R70" s="312"/>
      <c r="S70" s="313"/>
      <c r="T70" s="311" t="s">
        <v>20</v>
      </c>
      <c r="U70" s="312" t="str">
        <f>IF(D65=0,"",T68/2)</f>
        <v/>
      </c>
      <c r="V70" s="312"/>
      <c r="W70" s="312"/>
      <c r="X70" s="312"/>
      <c r="Y70" s="312"/>
      <c r="Z70" s="312"/>
      <c r="AA70" s="313" t="s">
        <v>18</v>
      </c>
      <c r="AB70" s="320"/>
      <c r="AC70" s="321"/>
      <c r="AD70" s="321"/>
      <c r="AE70" s="321"/>
      <c r="AF70" s="321"/>
      <c r="AG70" s="321"/>
      <c r="AH70" s="321"/>
      <c r="AI70" s="322"/>
      <c r="AJ70" s="320" t="s">
        <v>20</v>
      </c>
      <c r="AK70" s="321" t="str">
        <f>IF(D65=0,"",U70*AB68)</f>
        <v/>
      </c>
      <c r="AL70" s="321"/>
      <c r="AM70" s="321"/>
      <c r="AN70" s="321"/>
      <c r="AO70" s="321"/>
      <c r="AP70" s="321"/>
      <c r="AQ70" s="322" t="s">
        <v>18</v>
      </c>
      <c r="AR70" s="396"/>
      <c r="AS70" s="396"/>
      <c r="AT70" s="396"/>
      <c r="AU70" s="396"/>
      <c r="AV70" s="396"/>
      <c r="AW70" s="396"/>
      <c r="AX70" s="396"/>
      <c r="AY70" s="396"/>
      <c r="AZ70" s="396"/>
      <c r="BA70" s="396"/>
      <c r="BB70" s="61"/>
      <c r="BE70" s="76"/>
      <c r="BM70" s="295"/>
      <c r="BN70" s="295"/>
      <c r="BO70" s="295"/>
      <c r="BP70" s="327"/>
      <c r="BQ70" s="337"/>
      <c r="BR70" s="326"/>
      <c r="BS70" s="338"/>
      <c r="BT70" s="326"/>
      <c r="BU70" s="326"/>
      <c r="BV70" s="326"/>
      <c r="BZ70" s="23"/>
      <c r="CA70" s="23"/>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row>
    <row r="71" spans="1:145" ht="11.15" customHeight="1">
      <c r="A71" s="295"/>
      <c r="B71" s="395"/>
      <c r="C71" s="395"/>
      <c r="D71" s="395"/>
      <c r="E71" s="395"/>
      <c r="F71" s="395"/>
      <c r="G71" s="395"/>
      <c r="H71" s="395"/>
      <c r="I71" s="395"/>
      <c r="J71" s="395"/>
      <c r="K71" s="395"/>
      <c r="L71" s="314"/>
      <c r="M71" s="315"/>
      <c r="N71" s="315"/>
      <c r="O71" s="315"/>
      <c r="P71" s="315"/>
      <c r="Q71" s="315"/>
      <c r="R71" s="315"/>
      <c r="S71" s="316"/>
      <c r="T71" s="314"/>
      <c r="U71" s="315"/>
      <c r="V71" s="315"/>
      <c r="W71" s="315"/>
      <c r="X71" s="315"/>
      <c r="Y71" s="315"/>
      <c r="Z71" s="315"/>
      <c r="AA71" s="316"/>
      <c r="AB71" s="323"/>
      <c r="AC71" s="324"/>
      <c r="AD71" s="324"/>
      <c r="AE71" s="324"/>
      <c r="AF71" s="324"/>
      <c r="AG71" s="324"/>
      <c r="AH71" s="324"/>
      <c r="AI71" s="325"/>
      <c r="AJ71" s="323"/>
      <c r="AK71" s="324"/>
      <c r="AL71" s="324"/>
      <c r="AM71" s="324"/>
      <c r="AN71" s="324"/>
      <c r="AO71" s="324"/>
      <c r="AP71" s="324"/>
      <c r="AQ71" s="325"/>
      <c r="AR71" s="396"/>
      <c r="AS71" s="396"/>
      <c r="AT71" s="396"/>
      <c r="AU71" s="396"/>
      <c r="AV71" s="396"/>
      <c r="AW71" s="396"/>
      <c r="AX71" s="396"/>
      <c r="AY71" s="396"/>
      <c r="AZ71" s="396"/>
      <c r="BA71" s="396"/>
      <c r="BB71" s="61"/>
      <c r="BE71" s="76"/>
      <c r="BM71" s="295"/>
      <c r="BN71" s="295"/>
      <c r="BO71" s="295"/>
      <c r="BP71" s="328"/>
      <c r="BQ71" s="337"/>
      <c r="BR71" s="326"/>
      <c r="BS71" s="338"/>
      <c r="BT71" s="326"/>
      <c r="BU71" s="326"/>
      <c r="BV71" s="326"/>
      <c r="BZ71" s="23"/>
      <c r="CA71" s="23"/>
      <c r="CN71" s="77"/>
      <c r="CO71" s="335"/>
      <c r="CP71" s="335"/>
      <c r="CQ71" s="335"/>
      <c r="CR71" s="335"/>
      <c r="CS71" s="33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row>
    <row r="72" spans="1:145" ht="5.15" customHeight="1">
      <c r="A72" s="295"/>
      <c r="B72" s="153"/>
      <c r="C72" s="153"/>
      <c r="D72" s="153"/>
      <c r="E72" s="153"/>
      <c r="F72" s="153"/>
      <c r="G72" s="153"/>
      <c r="H72" s="155"/>
      <c r="I72" s="155"/>
      <c r="J72" s="155"/>
      <c r="K72" s="155"/>
      <c r="L72" s="155"/>
      <c r="M72" s="155"/>
      <c r="N72" s="155"/>
      <c r="O72" s="155"/>
      <c r="P72" s="155"/>
      <c r="Q72" s="155"/>
      <c r="R72" s="155"/>
      <c r="S72" s="155"/>
      <c r="T72" s="155"/>
      <c r="U72" s="155"/>
      <c r="V72" s="155"/>
      <c r="W72" s="155"/>
      <c r="X72" s="156"/>
      <c r="Y72" s="156"/>
      <c r="Z72" s="156"/>
      <c r="AA72" s="156"/>
      <c r="AB72" s="156"/>
      <c r="AC72" s="156"/>
      <c r="AD72" s="156"/>
      <c r="AE72" s="155"/>
      <c r="AF72" s="155"/>
      <c r="AG72" s="155"/>
      <c r="AH72" s="155"/>
      <c r="AI72" s="155"/>
      <c r="AJ72" s="157"/>
      <c r="AK72" s="157"/>
      <c r="AL72" s="157"/>
      <c r="AM72" s="157"/>
      <c r="AN72" s="157"/>
      <c r="AO72" s="156"/>
      <c r="AP72" s="156"/>
      <c r="AQ72" s="156"/>
      <c r="AR72" s="156"/>
      <c r="AS72" s="156"/>
      <c r="AT72" s="156"/>
      <c r="AU72" s="156"/>
      <c r="AV72" s="154"/>
      <c r="AW72" s="154"/>
      <c r="AX72" s="154"/>
      <c r="AY72" s="154"/>
      <c r="AZ72" s="154"/>
      <c r="BA72" s="154"/>
      <c r="BB72" s="61"/>
      <c r="BE72" s="78"/>
      <c r="BM72" s="295">
        <v>3</v>
      </c>
      <c r="BN72" s="295"/>
      <c r="BO72" s="295"/>
      <c r="BP72" s="336" t="e">
        <f>VLOOKUP(BM72,試験項目一覧!K:L,2,FALSE)</f>
        <v>#N/A</v>
      </c>
      <c r="BQ72" s="337">
        <f>IFERROR(VLOOKUP(BP72,試験項目一覧!E:H,2,FALSE),0)</f>
        <v>0</v>
      </c>
      <c r="BR72" s="326">
        <f>IFERROR(VLOOKUP(BP72,試験項目一覧!E:H,3,FALSE),0)</f>
        <v>0</v>
      </c>
      <c r="BS72" s="338">
        <f>IFERROR(VLOOKUP(BP72,試験項目一覧!E:H,4,FALSE),0)</f>
        <v>0</v>
      </c>
      <c r="BT72" s="326">
        <f>IFERROR(VLOOKUP(BP72,試験項目一覧!E:H,5,FALSE),0)</f>
        <v>0</v>
      </c>
      <c r="BU72" s="326">
        <v>0</v>
      </c>
      <c r="BV72" s="326">
        <f>IFERROR(VLOOKUP(BP72,試験項目一覧!E:H,6,FALSE),0)</f>
        <v>0</v>
      </c>
      <c r="BZ72" s="23"/>
      <c r="CA72" s="23"/>
      <c r="CN72" s="77"/>
      <c r="CO72" s="335"/>
      <c r="CP72" s="335"/>
      <c r="CQ72" s="335"/>
      <c r="CR72" s="335"/>
      <c r="CS72" s="33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row>
    <row r="73" spans="1:145" ht="11.15" customHeight="1">
      <c r="A73" s="295"/>
      <c r="B73" s="71"/>
      <c r="C73" s="71"/>
      <c r="D73" s="71"/>
      <c r="E73" s="71"/>
      <c r="F73" s="71"/>
      <c r="G73" s="71"/>
      <c r="H73" s="72"/>
      <c r="I73" s="72"/>
      <c r="J73" s="72"/>
      <c r="K73" s="72"/>
      <c r="L73" s="72"/>
      <c r="M73" s="72"/>
      <c r="N73" s="72"/>
      <c r="O73" s="72"/>
      <c r="P73" s="72"/>
      <c r="Q73" s="72"/>
      <c r="R73" s="72"/>
      <c r="S73" s="72"/>
      <c r="T73" s="72"/>
      <c r="U73" s="72"/>
      <c r="V73" s="72"/>
      <c r="W73" s="72"/>
      <c r="X73" s="133"/>
      <c r="Y73" s="134"/>
      <c r="Z73" s="134"/>
      <c r="AA73" s="134"/>
      <c r="AB73" s="134"/>
      <c r="AC73" s="134"/>
      <c r="AD73" s="133"/>
      <c r="AE73" s="72"/>
      <c r="AF73" s="72"/>
      <c r="AG73" s="72"/>
      <c r="AH73" s="72"/>
      <c r="AI73" s="72"/>
      <c r="AJ73" s="73"/>
      <c r="AK73" s="73"/>
      <c r="AL73" s="73"/>
      <c r="AM73" s="73"/>
      <c r="AN73" s="73"/>
      <c r="AO73" s="133"/>
      <c r="AP73" s="134"/>
      <c r="AQ73" s="134"/>
      <c r="AR73" s="134"/>
      <c r="AS73" s="134"/>
      <c r="AT73" s="134"/>
      <c r="AU73" s="133"/>
      <c r="AV73" s="74"/>
      <c r="AW73" s="74"/>
      <c r="AX73" s="74"/>
      <c r="AY73" s="74"/>
      <c r="AZ73" s="74"/>
      <c r="BA73" s="74"/>
      <c r="BB73" s="62"/>
      <c r="BM73" s="295"/>
      <c r="BN73" s="295"/>
      <c r="BO73" s="295"/>
      <c r="BP73" s="327"/>
      <c r="BQ73" s="337"/>
      <c r="BR73" s="326"/>
      <c r="BS73" s="338"/>
      <c r="BT73" s="326"/>
      <c r="BU73" s="326"/>
      <c r="BV73" s="326"/>
      <c r="BZ73" s="23"/>
      <c r="CA73" s="23"/>
      <c r="CN73" s="77"/>
      <c r="CO73" s="335"/>
      <c r="CP73" s="335"/>
      <c r="CQ73" s="335"/>
      <c r="CR73" s="335"/>
      <c r="CS73" s="33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row>
    <row r="74" spans="1:145" ht="11.15" customHeight="1">
      <c r="A74" s="295"/>
      <c r="B74" s="401" t="s">
        <v>254</v>
      </c>
      <c r="C74" s="402"/>
      <c r="D74" s="402"/>
      <c r="E74" s="402"/>
      <c r="F74" s="402"/>
      <c r="G74" s="402"/>
      <c r="H74" s="402"/>
      <c r="I74" s="402"/>
      <c r="J74" s="402"/>
      <c r="K74" s="402"/>
      <c r="L74" s="402"/>
      <c r="M74" s="402"/>
      <c r="N74" s="402"/>
      <c r="O74" s="402"/>
      <c r="P74" s="402"/>
      <c r="Q74" s="402"/>
      <c r="R74" s="403"/>
      <c r="S74" s="175" t="str">
        <f>IF($B$54=0,"","←減免後の金額(支払額)")</f>
        <v/>
      </c>
      <c r="T74" s="407" t="s">
        <v>248</v>
      </c>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7"/>
      <c r="AY74" s="407"/>
      <c r="AZ74" s="407"/>
      <c r="BA74" s="407"/>
      <c r="BB74" s="62"/>
      <c r="BM74" s="295"/>
      <c r="BN74" s="295"/>
      <c r="BO74" s="295"/>
      <c r="BP74" s="327"/>
      <c r="BQ74" s="337"/>
      <c r="BR74" s="326"/>
      <c r="BS74" s="338"/>
      <c r="BT74" s="326"/>
      <c r="BU74" s="326"/>
      <c r="BV74" s="326"/>
      <c r="BZ74" s="23"/>
      <c r="CA74" s="23"/>
      <c r="CN74" s="77"/>
      <c r="CO74" s="335"/>
      <c r="CP74" s="335"/>
      <c r="CQ74" s="335"/>
      <c r="CR74" s="335"/>
      <c r="CS74" s="33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row>
    <row r="75" spans="1:145" ht="11.15" customHeight="1">
      <c r="A75" s="295"/>
      <c r="B75" s="404"/>
      <c r="C75" s="405"/>
      <c r="D75" s="405"/>
      <c r="E75" s="405"/>
      <c r="F75" s="405"/>
      <c r="G75" s="405"/>
      <c r="H75" s="405"/>
      <c r="I75" s="405"/>
      <c r="J75" s="405"/>
      <c r="K75" s="405"/>
      <c r="L75" s="405"/>
      <c r="M75" s="405"/>
      <c r="N75" s="405"/>
      <c r="O75" s="405"/>
      <c r="P75" s="405"/>
      <c r="Q75" s="405"/>
      <c r="R75" s="406"/>
      <c r="S75" s="175"/>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7"/>
      <c r="AY75" s="407"/>
      <c r="AZ75" s="407"/>
      <c r="BA75" s="407"/>
      <c r="BB75" s="62"/>
      <c r="BM75" s="295"/>
      <c r="BN75" s="295"/>
      <c r="BO75" s="295"/>
      <c r="BP75" s="327"/>
      <c r="BQ75" s="337"/>
      <c r="BR75" s="326"/>
      <c r="BS75" s="338"/>
      <c r="BT75" s="326"/>
      <c r="BU75" s="326"/>
      <c r="BV75" s="326"/>
      <c r="CN75" s="77"/>
      <c r="CO75" s="335"/>
      <c r="CP75" s="335"/>
      <c r="CQ75" s="335"/>
      <c r="CR75" s="335"/>
      <c r="CS75" s="33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row>
    <row r="76" spans="1:145" ht="11.15" customHeight="1">
      <c r="A76" s="295"/>
      <c r="B76" s="408" t="s">
        <v>3</v>
      </c>
      <c r="C76" s="409"/>
      <c r="D76" s="410" t="str">
        <f>AJ68</f>
        <v/>
      </c>
      <c r="E76" s="410"/>
      <c r="F76" s="410"/>
      <c r="G76" s="410"/>
      <c r="H76" s="410"/>
      <c r="I76" s="410"/>
      <c r="J76" s="410"/>
      <c r="K76" s="410"/>
      <c r="L76" s="410"/>
      <c r="M76" s="410"/>
      <c r="N76" s="410"/>
      <c r="O76" s="410"/>
      <c r="P76" s="410"/>
      <c r="Q76" s="410"/>
      <c r="R76" s="411"/>
      <c r="S76" s="175" t="str">
        <f>IF($B$54=0,"","←減免前の金額(参考)")</f>
        <v/>
      </c>
      <c r="T76" s="412" t="s">
        <v>84</v>
      </c>
      <c r="U76" s="412"/>
      <c r="V76" s="412"/>
      <c r="W76" s="412"/>
      <c r="X76" s="412"/>
      <c r="Y76" s="412"/>
      <c r="Z76" s="412"/>
      <c r="AA76" s="413" t="s">
        <v>249</v>
      </c>
      <c r="AB76" s="413"/>
      <c r="AC76" s="413"/>
      <c r="AD76" s="413"/>
      <c r="AE76" s="413"/>
      <c r="AF76" s="413"/>
      <c r="AG76" s="413"/>
      <c r="AH76" s="413"/>
      <c r="AI76" s="413"/>
      <c r="AJ76" s="413"/>
      <c r="AK76" s="412" t="s">
        <v>85</v>
      </c>
      <c r="AL76" s="412"/>
      <c r="AM76" s="412"/>
      <c r="AN76" s="412"/>
      <c r="AO76" s="412"/>
      <c r="AP76" s="412"/>
      <c r="AQ76" s="412"/>
      <c r="AR76" s="414" t="s">
        <v>8</v>
      </c>
      <c r="AS76" s="414"/>
      <c r="AT76" s="414"/>
      <c r="AU76" s="414"/>
      <c r="AV76" s="414"/>
      <c r="AW76" s="414"/>
      <c r="AX76" s="414"/>
      <c r="AY76" s="414"/>
      <c r="AZ76" s="414"/>
      <c r="BA76" s="414"/>
      <c r="BB76" s="62"/>
      <c r="BD76" s="178"/>
      <c r="BE76" s="178"/>
      <c r="BM76" s="295"/>
      <c r="BN76" s="295"/>
      <c r="BO76" s="295"/>
      <c r="BP76" s="327"/>
      <c r="BQ76" s="337"/>
      <c r="BR76" s="326"/>
      <c r="BS76" s="338"/>
      <c r="BT76" s="326"/>
      <c r="BU76" s="326"/>
      <c r="BV76" s="326"/>
      <c r="CN76" s="77"/>
      <c r="CO76" s="335"/>
      <c r="CP76" s="335"/>
      <c r="CQ76" s="335"/>
      <c r="CR76" s="335"/>
      <c r="CS76" s="33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row>
    <row r="77" spans="1:145" ht="11.15" customHeight="1">
      <c r="A77" s="295"/>
      <c r="B77" s="408"/>
      <c r="C77" s="409"/>
      <c r="D77" s="410"/>
      <c r="E77" s="410"/>
      <c r="F77" s="410"/>
      <c r="G77" s="410"/>
      <c r="H77" s="410"/>
      <c r="I77" s="410"/>
      <c r="J77" s="410"/>
      <c r="K77" s="410"/>
      <c r="L77" s="410"/>
      <c r="M77" s="410"/>
      <c r="N77" s="410"/>
      <c r="O77" s="410"/>
      <c r="P77" s="410"/>
      <c r="Q77" s="410"/>
      <c r="R77" s="411"/>
      <c r="S77" s="175"/>
      <c r="T77" s="412"/>
      <c r="U77" s="412"/>
      <c r="V77" s="412"/>
      <c r="W77" s="412"/>
      <c r="X77" s="412"/>
      <c r="Y77" s="412"/>
      <c r="Z77" s="412"/>
      <c r="AA77" s="413"/>
      <c r="AB77" s="413"/>
      <c r="AC77" s="413"/>
      <c r="AD77" s="413"/>
      <c r="AE77" s="413"/>
      <c r="AF77" s="413"/>
      <c r="AG77" s="413"/>
      <c r="AH77" s="413"/>
      <c r="AI77" s="413"/>
      <c r="AJ77" s="413"/>
      <c r="AK77" s="412"/>
      <c r="AL77" s="412"/>
      <c r="AM77" s="412"/>
      <c r="AN77" s="412"/>
      <c r="AO77" s="412"/>
      <c r="AP77" s="412"/>
      <c r="AQ77" s="412"/>
      <c r="AR77" s="414"/>
      <c r="AS77" s="414"/>
      <c r="AT77" s="414"/>
      <c r="AU77" s="414"/>
      <c r="AV77" s="414"/>
      <c r="AW77" s="414"/>
      <c r="AX77" s="414"/>
      <c r="AY77" s="414"/>
      <c r="AZ77" s="414"/>
      <c r="BA77" s="414"/>
      <c r="BB77" s="62"/>
      <c r="BD77" s="178"/>
      <c r="BE77" s="178"/>
      <c r="BM77" s="295"/>
      <c r="BN77" s="295"/>
      <c r="BO77" s="295"/>
      <c r="BP77" s="327"/>
      <c r="BQ77" s="337"/>
      <c r="BR77" s="326"/>
      <c r="BS77" s="338"/>
      <c r="BT77" s="326"/>
      <c r="BU77" s="326"/>
      <c r="BV77" s="326"/>
      <c r="CN77" s="77"/>
      <c r="CO77" s="335"/>
      <c r="CP77" s="335"/>
      <c r="CQ77" s="335"/>
      <c r="CR77" s="335"/>
      <c r="CS77" s="33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row>
    <row r="78" spans="1:145" ht="17.25" customHeight="1">
      <c r="A78" s="295"/>
      <c r="B78" s="408"/>
      <c r="C78" s="409"/>
      <c r="D78" s="410"/>
      <c r="E78" s="410"/>
      <c r="F78" s="410"/>
      <c r="G78" s="410"/>
      <c r="H78" s="410"/>
      <c r="I78" s="410"/>
      <c r="J78" s="410"/>
      <c r="K78" s="410"/>
      <c r="L78" s="410"/>
      <c r="M78" s="410"/>
      <c r="N78" s="410"/>
      <c r="O78" s="410"/>
      <c r="P78" s="410"/>
      <c r="Q78" s="410"/>
      <c r="R78" s="411"/>
      <c r="S78" s="72"/>
      <c r="T78" s="397"/>
      <c r="U78" s="397"/>
      <c r="V78" s="397"/>
      <c r="W78" s="397"/>
      <c r="X78" s="397"/>
      <c r="Y78" s="397"/>
      <c r="Z78" s="397"/>
      <c r="AA78" s="415"/>
      <c r="AB78" s="415"/>
      <c r="AC78" s="415"/>
      <c r="AD78" s="415"/>
      <c r="AE78" s="415"/>
      <c r="AF78" s="415"/>
      <c r="AG78" s="415"/>
      <c r="AH78" s="415"/>
      <c r="AI78" s="415"/>
      <c r="AJ78" s="415"/>
      <c r="AK78" s="397"/>
      <c r="AL78" s="397"/>
      <c r="AM78" s="397"/>
      <c r="AN78" s="397"/>
      <c r="AO78" s="397"/>
      <c r="AP78" s="397"/>
      <c r="AQ78" s="397"/>
      <c r="AR78" s="393"/>
      <c r="AS78" s="393"/>
      <c r="AT78" s="393"/>
      <c r="AU78" s="393"/>
      <c r="AV78" s="393"/>
      <c r="AW78" s="393"/>
      <c r="AX78" s="393"/>
      <c r="AY78" s="393"/>
      <c r="AZ78" s="393"/>
      <c r="BA78" s="393"/>
      <c r="BB78" s="62"/>
      <c r="BD78" s="179"/>
      <c r="BE78" s="179"/>
      <c r="BM78" s="295"/>
      <c r="BN78" s="295"/>
      <c r="BO78" s="295"/>
      <c r="BP78" s="327"/>
      <c r="BQ78" s="337"/>
      <c r="BR78" s="326"/>
      <c r="BS78" s="338"/>
      <c r="BT78" s="326"/>
      <c r="BU78" s="326"/>
      <c r="BV78" s="326"/>
      <c r="CN78" s="77"/>
      <c r="CO78" s="335"/>
      <c r="CP78" s="335"/>
      <c r="CQ78" s="335"/>
      <c r="CR78" s="335"/>
      <c r="CS78" s="33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row>
    <row r="79" spans="1:145" ht="11.15" customHeight="1">
      <c r="A79" s="295"/>
      <c r="B79" s="88"/>
      <c r="R79" s="86"/>
      <c r="S79" s="135"/>
      <c r="T79" s="397"/>
      <c r="U79" s="397"/>
      <c r="V79" s="397"/>
      <c r="W79" s="397"/>
      <c r="X79" s="397"/>
      <c r="Y79" s="397"/>
      <c r="Z79" s="397"/>
      <c r="AA79" s="415"/>
      <c r="AB79" s="415"/>
      <c r="AC79" s="415"/>
      <c r="AD79" s="415"/>
      <c r="AE79" s="415"/>
      <c r="AF79" s="415"/>
      <c r="AG79" s="415"/>
      <c r="AH79" s="415"/>
      <c r="AI79" s="415"/>
      <c r="AJ79" s="415"/>
      <c r="AK79" s="397"/>
      <c r="AL79" s="397"/>
      <c r="AM79" s="397"/>
      <c r="AN79" s="397"/>
      <c r="AO79" s="397"/>
      <c r="AP79" s="397"/>
      <c r="AQ79" s="397"/>
      <c r="AR79" s="393"/>
      <c r="AS79" s="393"/>
      <c r="AT79" s="393"/>
      <c r="AU79" s="393"/>
      <c r="AV79" s="393"/>
      <c r="AW79" s="393"/>
      <c r="AX79" s="393"/>
      <c r="AY79" s="393"/>
      <c r="AZ79" s="393"/>
      <c r="BA79" s="393"/>
      <c r="BM79" s="295"/>
      <c r="BN79" s="295"/>
      <c r="BO79" s="295"/>
      <c r="BP79" s="327"/>
      <c r="BQ79" s="337"/>
      <c r="BR79" s="326"/>
      <c r="BS79" s="338"/>
      <c r="BT79" s="326"/>
      <c r="BU79" s="326"/>
      <c r="BV79" s="326"/>
      <c r="CO79" s="335"/>
      <c r="CP79" s="335"/>
      <c r="CQ79" s="335"/>
      <c r="CR79" s="335"/>
      <c r="CS79" s="335"/>
      <c r="CT79" s="80"/>
      <c r="CU79" s="80"/>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c r="EO79" s="75"/>
    </row>
    <row r="80" spans="1:145" ht="11.25" customHeight="1">
      <c r="A80" s="295"/>
      <c r="B80" s="398" t="s">
        <v>20</v>
      </c>
      <c r="C80" s="399"/>
      <c r="D80" s="399" t="str">
        <f>AK70</f>
        <v/>
      </c>
      <c r="E80" s="399"/>
      <c r="F80" s="399"/>
      <c r="G80" s="399"/>
      <c r="H80" s="399"/>
      <c r="I80" s="399"/>
      <c r="J80" s="399"/>
      <c r="K80" s="399"/>
      <c r="L80" s="399"/>
      <c r="M80" s="399"/>
      <c r="N80" s="399"/>
      <c r="O80" s="399"/>
      <c r="P80" s="399"/>
      <c r="Q80" s="399" t="s">
        <v>18</v>
      </c>
      <c r="R80" s="400"/>
      <c r="T80" s="339"/>
      <c r="U80" s="340"/>
      <c r="V80" s="340"/>
      <c r="W80" s="341"/>
      <c r="X80" s="345" t="s">
        <v>251</v>
      </c>
      <c r="Y80" s="346"/>
      <c r="Z80" s="346"/>
      <c r="AA80" s="346"/>
      <c r="AB80" s="346"/>
      <c r="AC80" s="346"/>
      <c r="AD80" s="346"/>
      <c r="AE80" s="346"/>
      <c r="AF80" s="346"/>
      <c r="AG80" s="346"/>
      <c r="AH80" s="346"/>
      <c r="AI80" s="346"/>
      <c r="AJ80" s="346"/>
      <c r="AK80" s="346"/>
      <c r="AL80" s="346"/>
      <c r="AM80" s="346"/>
      <c r="AN80" s="346"/>
      <c r="AO80" s="346"/>
      <c r="AP80" s="346"/>
      <c r="AQ80" s="346"/>
      <c r="AR80" s="346"/>
      <c r="AS80" s="346"/>
      <c r="AT80" s="346"/>
      <c r="AU80" s="346"/>
      <c r="AV80" s="346"/>
      <c r="AW80" s="346"/>
      <c r="AX80" s="346"/>
      <c r="AY80" s="346"/>
      <c r="AZ80" s="346"/>
      <c r="BA80" s="347"/>
      <c r="BB80" s="29"/>
      <c r="BC80" s="29"/>
      <c r="BD80" s="29"/>
      <c r="BM80" s="295"/>
      <c r="BN80" s="295"/>
      <c r="BO80" s="295"/>
      <c r="BP80" s="327"/>
      <c r="BQ80" s="337"/>
      <c r="BR80" s="326"/>
      <c r="BS80" s="338"/>
      <c r="BT80" s="326"/>
      <c r="BU80" s="326"/>
      <c r="BV80" s="326"/>
      <c r="CJ80" s="75"/>
      <c r="CK80" s="75"/>
      <c r="CL80" s="75"/>
      <c r="CM80" s="75"/>
      <c r="CN80" s="75"/>
      <c r="CO80" s="335"/>
      <c r="CP80" s="335"/>
      <c r="CQ80" s="335"/>
      <c r="CR80" s="335"/>
      <c r="CS80" s="335"/>
      <c r="CT80" s="80"/>
      <c r="CU80" s="80"/>
      <c r="CW80" s="75"/>
      <c r="CX80" s="75"/>
      <c r="CY80" s="75"/>
      <c r="CZ80" s="75"/>
      <c r="DA80" s="75"/>
      <c r="DB80" s="75"/>
      <c r="DC80" s="75"/>
      <c r="DD80" s="75"/>
      <c r="DE80" s="75"/>
    </row>
    <row r="81" spans="1:142" ht="11.25" customHeight="1">
      <c r="A81" s="295"/>
      <c r="B81" s="398"/>
      <c r="C81" s="399"/>
      <c r="D81" s="399"/>
      <c r="E81" s="399"/>
      <c r="F81" s="399"/>
      <c r="G81" s="399"/>
      <c r="H81" s="399"/>
      <c r="I81" s="399"/>
      <c r="J81" s="399"/>
      <c r="K81" s="399"/>
      <c r="L81" s="399"/>
      <c r="M81" s="399"/>
      <c r="N81" s="399"/>
      <c r="O81" s="399"/>
      <c r="P81" s="399"/>
      <c r="Q81" s="399"/>
      <c r="R81" s="400"/>
      <c r="T81" s="342"/>
      <c r="U81" s="343"/>
      <c r="V81" s="343"/>
      <c r="W81" s="344"/>
      <c r="X81" s="348"/>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c r="AU81" s="349"/>
      <c r="AV81" s="349"/>
      <c r="AW81" s="349"/>
      <c r="AX81" s="349"/>
      <c r="AY81" s="349"/>
      <c r="AZ81" s="349"/>
      <c r="BA81" s="350"/>
      <c r="BB81" s="29"/>
      <c r="BC81" s="29"/>
      <c r="BD81" s="29"/>
      <c r="BM81" s="295"/>
      <c r="BN81" s="295"/>
      <c r="BO81" s="295"/>
      <c r="BP81" s="327"/>
      <c r="BQ81" s="337"/>
      <c r="BR81" s="326"/>
      <c r="BS81" s="338"/>
      <c r="BT81" s="326"/>
      <c r="BU81" s="326"/>
      <c r="BV81" s="326"/>
      <c r="CJ81" s="75"/>
      <c r="CK81" s="75"/>
      <c r="CL81" s="75"/>
      <c r="CM81" s="75"/>
      <c r="CN81" s="75"/>
      <c r="CO81" s="335"/>
      <c r="CP81" s="335"/>
      <c r="CQ81" s="335"/>
      <c r="CR81" s="335"/>
      <c r="CS81" s="335"/>
      <c r="CT81" s="80"/>
      <c r="CU81" s="80"/>
      <c r="CW81" s="75"/>
      <c r="CX81" s="75"/>
      <c r="CY81" s="75"/>
      <c r="CZ81" s="75"/>
      <c r="DA81" s="75"/>
      <c r="DB81" s="75"/>
      <c r="DC81" s="75"/>
      <c r="DD81" s="75"/>
      <c r="DE81" s="75"/>
    </row>
    <row r="82" spans="1:142" ht="11.25" customHeight="1">
      <c r="A82" s="295"/>
      <c r="B82" s="88"/>
      <c r="R82" s="86"/>
      <c r="T82" s="339"/>
      <c r="U82" s="340"/>
      <c r="V82" s="340"/>
      <c r="W82" s="341"/>
      <c r="X82" s="345" t="s">
        <v>250</v>
      </c>
      <c r="Y82" s="346"/>
      <c r="Z82" s="346"/>
      <c r="AA82" s="346"/>
      <c r="AB82" s="346"/>
      <c r="AC82" s="346"/>
      <c r="AD82" s="346"/>
      <c r="AE82" s="346"/>
      <c r="AF82" s="346"/>
      <c r="AG82" s="346"/>
      <c r="AH82" s="346"/>
      <c r="AI82" s="346"/>
      <c r="AJ82" s="346"/>
      <c r="AK82" s="346"/>
      <c r="AL82" s="346"/>
      <c r="AM82" s="346"/>
      <c r="AN82" s="346"/>
      <c r="AO82" s="346"/>
      <c r="AP82" s="346"/>
      <c r="AQ82" s="346"/>
      <c r="AR82" s="346"/>
      <c r="AS82" s="346"/>
      <c r="AT82" s="346"/>
      <c r="AU82" s="346"/>
      <c r="AV82" s="346"/>
      <c r="AW82" s="346"/>
      <c r="AX82" s="346"/>
      <c r="AY82" s="346"/>
      <c r="AZ82" s="346"/>
      <c r="BA82" s="347"/>
      <c r="BB82" s="29"/>
      <c r="BC82" s="29"/>
      <c r="BD82" s="29"/>
      <c r="BM82" s="295"/>
      <c r="BN82" s="295"/>
      <c r="BO82" s="295"/>
      <c r="BP82" s="327"/>
      <c r="BQ82" s="337"/>
      <c r="BR82" s="326"/>
      <c r="BS82" s="338"/>
      <c r="BT82" s="326"/>
      <c r="BU82" s="326"/>
      <c r="BV82" s="326"/>
      <c r="CJ82" s="75"/>
      <c r="CK82" s="75"/>
      <c r="CL82" s="75"/>
      <c r="CM82" s="75"/>
      <c r="CN82" s="75"/>
      <c r="CO82" s="335"/>
      <c r="CP82" s="335"/>
      <c r="CQ82" s="335"/>
      <c r="CR82" s="335"/>
      <c r="CS82" s="335"/>
      <c r="CT82" s="80"/>
      <c r="CU82" s="80"/>
      <c r="CW82" s="75"/>
      <c r="CX82" s="75"/>
      <c r="CY82" s="75"/>
      <c r="CZ82" s="75"/>
      <c r="DA82" s="75"/>
      <c r="DB82" s="75"/>
      <c r="DC82" s="75"/>
      <c r="DD82" s="75"/>
      <c r="DE82" s="75"/>
    </row>
    <row r="83" spans="1:142" ht="11.25" customHeight="1">
      <c r="A83" s="295"/>
      <c r="B83" s="176"/>
      <c r="C83" s="107"/>
      <c r="D83" s="107"/>
      <c r="E83" s="107"/>
      <c r="F83" s="107"/>
      <c r="G83" s="107"/>
      <c r="H83" s="107"/>
      <c r="I83" s="107"/>
      <c r="J83" s="107"/>
      <c r="K83" s="107"/>
      <c r="L83" s="107"/>
      <c r="M83" s="107"/>
      <c r="N83" s="107"/>
      <c r="O83" s="107"/>
      <c r="P83" s="107"/>
      <c r="Q83" s="107"/>
      <c r="R83" s="177"/>
      <c r="T83" s="342"/>
      <c r="U83" s="343"/>
      <c r="V83" s="343"/>
      <c r="W83" s="344"/>
      <c r="X83" s="348"/>
      <c r="Y83" s="349"/>
      <c r="Z83" s="349"/>
      <c r="AA83" s="349"/>
      <c r="AB83" s="349"/>
      <c r="AC83" s="349"/>
      <c r="AD83" s="349"/>
      <c r="AE83" s="349"/>
      <c r="AF83" s="349"/>
      <c r="AG83" s="349"/>
      <c r="AH83" s="349"/>
      <c r="AI83" s="349"/>
      <c r="AJ83" s="349"/>
      <c r="AK83" s="349"/>
      <c r="AL83" s="349"/>
      <c r="AM83" s="349"/>
      <c r="AN83" s="349"/>
      <c r="AO83" s="349"/>
      <c r="AP83" s="349"/>
      <c r="AQ83" s="349"/>
      <c r="AR83" s="349"/>
      <c r="AS83" s="349"/>
      <c r="AT83" s="349"/>
      <c r="AU83" s="349"/>
      <c r="AV83" s="349"/>
      <c r="AW83" s="349"/>
      <c r="AX83" s="349"/>
      <c r="AY83" s="349"/>
      <c r="AZ83" s="349"/>
      <c r="BA83" s="350"/>
      <c r="BB83" s="29"/>
      <c r="BC83" s="29"/>
      <c r="BD83" s="29"/>
      <c r="BF83" s="174"/>
      <c r="BG83" s="174"/>
      <c r="BH83" s="174"/>
      <c r="BI83" s="174"/>
      <c r="BJ83" s="174"/>
      <c r="BK83" s="174"/>
      <c r="BL83" s="174"/>
      <c r="BM83" s="295"/>
      <c r="BN83" s="295"/>
      <c r="BO83" s="295"/>
      <c r="BP83" s="327"/>
      <c r="BQ83" s="337"/>
      <c r="BR83" s="326"/>
      <c r="BS83" s="338"/>
      <c r="BT83" s="326"/>
      <c r="BU83" s="326"/>
      <c r="BV83" s="326"/>
      <c r="CO83" s="335"/>
      <c r="CP83" s="335"/>
      <c r="CQ83" s="335"/>
      <c r="CR83" s="335"/>
      <c r="CS83" s="335"/>
      <c r="CT83" s="80"/>
      <c r="CU83" s="94"/>
      <c r="CV83" s="94"/>
    </row>
    <row r="84" spans="1:142" ht="5.15" customHeight="1">
      <c r="A84" s="295"/>
      <c r="B84" s="153"/>
      <c r="C84" s="153"/>
      <c r="AZ84" s="154"/>
      <c r="BA84" s="154"/>
      <c r="BB84" s="61"/>
      <c r="BE84" s="78"/>
      <c r="BM84" s="295"/>
      <c r="BN84" s="295"/>
      <c r="BO84" s="295"/>
      <c r="BP84" s="327"/>
      <c r="BQ84" s="337"/>
      <c r="BR84" s="326"/>
      <c r="BS84" s="338"/>
      <c r="BT84" s="326"/>
      <c r="BU84" s="326"/>
      <c r="BV84" s="326"/>
      <c r="BZ84" s="23"/>
      <c r="CA84" s="23"/>
      <c r="CN84" s="77"/>
      <c r="CO84" s="335"/>
      <c r="CP84" s="335"/>
      <c r="CQ84" s="335"/>
      <c r="CR84" s="335"/>
      <c r="CS84" s="335"/>
      <c r="CT84" s="75"/>
      <c r="CU84" s="75"/>
      <c r="CV84" s="75"/>
      <c r="CW84" s="75"/>
      <c r="CX84" s="75"/>
      <c r="CY84" s="75"/>
      <c r="CZ84" s="75"/>
      <c r="DA84" s="75"/>
      <c r="DB84" s="75"/>
      <c r="DC84" s="75"/>
      <c r="DD84" s="75"/>
      <c r="DE84" s="75"/>
      <c r="DF84" s="75"/>
      <c r="DG84" s="75"/>
      <c r="DH84" s="75"/>
      <c r="DI84" s="75"/>
      <c r="DJ84" s="75"/>
      <c r="DK84" s="75"/>
      <c r="DL84" s="75"/>
      <c r="DM84" s="75"/>
      <c r="DN84" s="75"/>
      <c r="DO84" s="75"/>
      <c r="DP84" s="75"/>
      <c r="DQ84" s="75"/>
      <c r="DR84" s="75"/>
      <c r="DS84" s="75"/>
      <c r="DT84" s="75"/>
      <c r="DU84" s="75"/>
      <c r="DV84" s="75"/>
      <c r="DW84" s="75"/>
      <c r="DX84" s="75"/>
      <c r="DY84" s="75"/>
      <c r="DZ84" s="75"/>
      <c r="EA84" s="75"/>
      <c r="EB84" s="75"/>
      <c r="EC84" s="75"/>
      <c r="ED84" s="75"/>
      <c r="EE84" s="75"/>
      <c r="EF84" s="75"/>
      <c r="EG84" s="75"/>
      <c r="EH84" s="75"/>
      <c r="EI84" s="75"/>
      <c r="EJ84" s="75"/>
      <c r="EK84" s="75"/>
      <c r="EL84" s="75"/>
    </row>
    <row r="85" spans="1:142" ht="5.15" customHeight="1">
      <c r="A85" s="70"/>
      <c r="B85" s="71"/>
      <c r="C85" s="71"/>
      <c r="D85" s="71"/>
      <c r="E85" s="71"/>
      <c r="F85" s="71"/>
      <c r="G85" s="71"/>
      <c r="H85" s="72"/>
      <c r="I85" s="72"/>
      <c r="J85" s="72"/>
      <c r="K85" s="72"/>
      <c r="L85" s="72"/>
      <c r="M85" s="72"/>
      <c r="N85" s="72"/>
      <c r="O85" s="72"/>
      <c r="P85" s="72"/>
      <c r="Q85" s="72"/>
      <c r="R85" s="72"/>
      <c r="S85" s="72"/>
      <c r="T85" s="72"/>
      <c r="U85" s="72"/>
      <c r="V85" s="72"/>
      <c r="W85" s="72"/>
      <c r="X85" s="133"/>
      <c r="Y85" s="134"/>
      <c r="Z85" s="134"/>
      <c r="AA85" s="134"/>
      <c r="AB85" s="134"/>
      <c r="AC85" s="134"/>
      <c r="AD85" s="133"/>
      <c r="AE85" s="72"/>
      <c r="AF85" s="72"/>
      <c r="AG85" s="72"/>
      <c r="AH85" s="72"/>
      <c r="AI85" s="72"/>
      <c r="AJ85" s="73"/>
      <c r="AK85" s="73"/>
      <c r="AL85" s="73"/>
      <c r="AM85" s="73"/>
      <c r="AN85" s="73"/>
      <c r="AO85" s="133"/>
      <c r="AP85" s="134"/>
      <c r="AQ85" s="134"/>
      <c r="AR85" s="134"/>
      <c r="AS85" s="134"/>
      <c r="AT85" s="134"/>
      <c r="AU85" s="133"/>
      <c r="AV85" s="74"/>
      <c r="AW85" s="74"/>
      <c r="AX85" s="74"/>
      <c r="AY85" s="74"/>
      <c r="AZ85" s="74"/>
      <c r="BA85" s="74"/>
      <c r="BB85" s="62"/>
      <c r="BM85" s="70"/>
      <c r="BN85" s="70"/>
      <c r="BO85" s="70"/>
      <c r="BP85" s="81"/>
      <c r="BQ85" s="82"/>
      <c r="BR85" s="83"/>
      <c r="BS85" s="82"/>
      <c r="BT85" s="83"/>
      <c r="BU85" s="83"/>
      <c r="BV85" s="83"/>
      <c r="BZ85" s="23"/>
      <c r="CA85" s="23"/>
      <c r="CN85" s="77"/>
      <c r="CO85" s="79"/>
      <c r="CP85" s="80"/>
      <c r="CQ85" s="80"/>
      <c r="CR85" s="80"/>
      <c r="CT85" s="75"/>
      <c r="CU85" s="75"/>
      <c r="CV85" s="75"/>
      <c r="CW85" s="75"/>
      <c r="CX85" s="75"/>
      <c r="CY85" s="75"/>
      <c r="CZ85" s="75"/>
      <c r="DA85" s="75"/>
      <c r="DB85" s="75"/>
      <c r="DC85" s="75"/>
      <c r="DD85" s="75"/>
      <c r="DE85" s="75"/>
      <c r="DF85" s="75"/>
      <c r="DG85" s="75"/>
      <c r="DH85" s="75"/>
      <c r="DI85" s="75"/>
      <c r="DJ85" s="75"/>
      <c r="DK85" s="75"/>
      <c r="DL85" s="75"/>
      <c r="DM85" s="75"/>
      <c r="DN85" s="75"/>
      <c r="DO85" s="75"/>
      <c r="DP85" s="75"/>
      <c r="DQ85" s="75"/>
      <c r="DR85" s="75"/>
      <c r="DS85" s="75"/>
      <c r="DT85" s="75"/>
      <c r="DU85" s="75"/>
      <c r="DV85" s="75"/>
      <c r="DW85" s="75"/>
      <c r="DX85" s="75"/>
      <c r="DY85" s="75"/>
      <c r="DZ85" s="75"/>
      <c r="EA85" s="75"/>
      <c r="EB85" s="75"/>
      <c r="EC85" s="75"/>
      <c r="ED85" s="75"/>
      <c r="EE85" s="75"/>
      <c r="EF85" s="75"/>
      <c r="EG85" s="75"/>
      <c r="EH85" s="75"/>
      <c r="EI85" s="75"/>
      <c r="EJ85" s="75"/>
      <c r="EK85" s="75"/>
      <c r="EL85" s="75"/>
    </row>
    <row r="86" spans="1:142" ht="11.25" customHeight="1">
      <c r="BA86" s="29"/>
      <c r="BB86" s="29"/>
      <c r="BC86" s="29"/>
      <c r="BD86" s="29"/>
      <c r="BE86" s="29"/>
      <c r="BY86" s="29"/>
      <c r="BZ86" s="23"/>
      <c r="CA86" s="23"/>
    </row>
    <row r="87" spans="1:142" ht="11.25" customHeight="1">
      <c r="BA87" s="29"/>
      <c r="BB87" s="29"/>
      <c r="BC87" s="29"/>
      <c r="BD87" s="29"/>
      <c r="BE87" s="29"/>
      <c r="BY87" s="23"/>
      <c r="BZ87" s="23"/>
      <c r="CA87" s="23"/>
    </row>
    <row r="88" spans="1:142" ht="11.25" customHeight="1">
      <c r="BA88" s="29"/>
      <c r="BB88" s="29"/>
      <c r="BC88" s="29"/>
      <c r="BD88" s="29"/>
      <c r="BE88" s="29"/>
      <c r="BV88" s="39"/>
      <c r="BW88" s="79"/>
      <c r="BX88" s="80"/>
      <c r="BY88" s="29"/>
      <c r="BZ88" s="23"/>
      <c r="CA88" s="23"/>
    </row>
    <row r="89" spans="1:142" ht="11.25" customHeight="1">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W89" s="39"/>
      <c r="BX89" s="80"/>
      <c r="BY89" s="23"/>
      <c r="BZ89" s="23"/>
      <c r="CA89" s="23"/>
    </row>
    <row r="90" spans="1:142" ht="11.25" customHeight="1">
      <c r="AE90" s="29"/>
      <c r="AF90" s="29"/>
      <c r="AG90" s="29"/>
      <c r="AH90" s="29"/>
      <c r="AI90" s="29"/>
      <c r="AJ90" s="29"/>
      <c r="AK90" s="29"/>
      <c r="AL90" s="29"/>
      <c r="AM90" s="29"/>
      <c r="AN90" s="29"/>
      <c r="AO90" s="29"/>
      <c r="AP90" s="29"/>
      <c r="AQ90" s="29"/>
      <c r="AR90" s="29"/>
      <c r="AS90" s="29"/>
      <c r="AT90" s="29"/>
      <c r="AU90" s="29"/>
      <c r="AV90" s="29"/>
      <c r="AW90" s="29"/>
      <c r="AX90" s="29"/>
      <c r="AY90" s="29"/>
      <c r="BY90" s="29"/>
      <c r="BZ90" s="23"/>
      <c r="CA90" s="23"/>
    </row>
    <row r="91" spans="1:142" ht="11.25" customHeight="1">
      <c r="BY91" s="23"/>
      <c r="BZ91" s="23"/>
      <c r="CA91" s="23"/>
    </row>
    <row r="92" spans="1:142" ht="11.25" customHeight="1">
      <c r="BY92" s="29"/>
      <c r="BZ92" s="23"/>
      <c r="CA92" s="23"/>
    </row>
    <row r="93" spans="1:142" ht="11.25" customHeight="1">
      <c r="BY93" s="23"/>
      <c r="BZ93" s="23"/>
      <c r="CA93" s="23"/>
    </row>
    <row r="94" spans="1:142" ht="11.25" customHeight="1">
      <c r="BY94" s="29"/>
      <c r="BZ94" s="23"/>
      <c r="CA94" s="23"/>
    </row>
    <row r="95" spans="1:142" ht="11.25" customHeight="1">
      <c r="BY95" s="23"/>
      <c r="BZ95" s="23"/>
      <c r="CA95" s="23"/>
    </row>
    <row r="96" spans="1:142" ht="11.25" customHeight="1">
      <c r="BY96" s="29"/>
      <c r="BZ96" s="23"/>
      <c r="CA96" s="23"/>
    </row>
    <row r="97" spans="77:79" ht="11.25" customHeight="1">
      <c r="BY97" s="23"/>
      <c r="BZ97" s="23"/>
      <c r="CA97" s="23"/>
    </row>
    <row r="98" spans="77:79" ht="11.25" customHeight="1">
      <c r="BZ98" s="23"/>
      <c r="CA98" s="23"/>
    </row>
    <row r="99" spans="77:79" ht="11.25" customHeight="1">
      <c r="BZ99" s="23"/>
      <c r="CA99" s="23"/>
    </row>
    <row r="100" spans="77:79" ht="11.25" customHeight="1">
      <c r="BZ100" s="23"/>
      <c r="CA100" s="23"/>
    </row>
    <row r="101" spans="77:79" ht="11.25" customHeight="1">
      <c r="BZ101" s="23"/>
      <c r="CA101" s="23"/>
    </row>
    <row r="102" spans="77:79" ht="11.25" customHeight="1">
      <c r="BZ102" s="23"/>
      <c r="CA102" s="23"/>
    </row>
    <row r="103" spans="77:79" ht="11.25" customHeight="1">
      <c r="BZ103" s="23"/>
      <c r="CA103" s="23"/>
    </row>
    <row r="104" spans="77:79" ht="11.25" customHeight="1">
      <c r="BZ104" s="23"/>
      <c r="CA104" s="23"/>
    </row>
    <row r="105" spans="77:79" ht="11.25" customHeight="1">
      <c r="BZ105" s="23"/>
      <c r="CA105" s="23"/>
    </row>
    <row r="106" spans="77:79" ht="11.25" customHeight="1">
      <c r="BZ106" s="23"/>
      <c r="CA106" s="23"/>
    </row>
  </sheetData>
  <sheetProtection algorithmName="SHA-512" hashValue="sI2r52cbR/DS/Uu2ikL0Vmg02cR4+1U8VDBaqzimmM5tHC8+S+pXr3OUnhXEGfjHhhegux/MoEQn1UWjriAtjw==" saltValue="4QVvaDbsgVlyjbSNG6URRQ==" spinCount="100000" sheet="1" formatCells="0"/>
  <mergeCells count="150">
    <mergeCell ref="B66:K67"/>
    <mergeCell ref="B68:K71"/>
    <mergeCell ref="AR66:BA67"/>
    <mergeCell ref="AR68:BA71"/>
    <mergeCell ref="AK78:AQ79"/>
    <mergeCell ref="AR78:BA79"/>
    <mergeCell ref="B80:C81"/>
    <mergeCell ref="D80:P81"/>
    <mergeCell ref="Q80:R81"/>
    <mergeCell ref="T80:W81"/>
    <mergeCell ref="X80:BA81"/>
    <mergeCell ref="B74:R75"/>
    <mergeCell ref="T74:BA75"/>
    <mergeCell ref="B76:C78"/>
    <mergeCell ref="D76:R78"/>
    <mergeCell ref="T76:Z77"/>
    <mergeCell ref="AA76:AJ77"/>
    <mergeCell ref="AK76:AQ77"/>
    <mergeCell ref="AR76:BA77"/>
    <mergeCell ref="T78:Z79"/>
    <mergeCell ref="AA78:AJ79"/>
    <mergeCell ref="B5:E8"/>
    <mergeCell ref="F5:J8"/>
    <mergeCell ref="K5:O8"/>
    <mergeCell ref="P5:T8"/>
    <mergeCell ref="U5:Z8"/>
    <mergeCell ref="AA5:AE8"/>
    <mergeCell ref="B1:G1"/>
    <mergeCell ref="H1:Z1"/>
    <mergeCell ref="AQ1:BB1"/>
    <mergeCell ref="AZ2:BB2"/>
    <mergeCell ref="B4:E4"/>
    <mergeCell ref="F4:J4"/>
    <mergeCell ref="K4:O4"/>
    <mergeCell ref="P4:T4"/>
    <mergeCell ref="U4:Z4"/>
    <mergeCell ref="AA4:AE4"/>
    <mergeCell ref="N56:Z58"/>
    <mergeCell ref="G56:M58"/>
    <mergeCell ref="AI53:BA55"/>
    <mergeCell ref="AA53:AH55"/>
    <mergeCell ref="N53:Z55"/>
    <mergeCell ref="G53:M55"/>
    <mergeCell ref="B53:F58"/>
    <mergeCell ref="B59:BA59"/>
    <mergeCell ref="X61:AR62"/>
    <mergeCell ref="AA56:AH58"/>
    <mergeCell ref="AI56:BA58"/>
    <mergeCell ref="AT61:AW62"/>
    <mergeCell ref="AX61:BA62"/>
    <mergeCell ref="A72:A84"/>
    <mergeCell ref="BM72:BO84"/>
    <mergeCell ref="BP72:BP84"/>
    <mergeCell ref="BQ72:BQ84"/>
    <mergeCell ref="BR72:BR84"/>
    <mergeCell ref="BS72:BS84"/>
    <mergeCell ref="BT72:BT84"/>
    <mergeCell ref="A69:A71"/>
    <mergeCell ref="BM69:BO71"/>
    <mergeCell ref="BP69:BP71"/>
    <mergeCell ref="BQ69:BQ71"/>
    <mergeCell ref="BR69:BR71"/>
    <mergeCell ref="BS69:BS71"/>
    <mergeCell ref="T70:T71"/>
    <mergeCell ref="U70:Z71"/>
    <mergeCell ref="AA70:AA71"/>
    <mergeCell ref="AJ70:AJ71"/>
    <mergeCell ref="T82:W83"/>
    <mergeCell ref="X82:BA83"/>
    <mergeCell ref="BR66:BR68"/>
    <mergeCell ref="BS66:BS68"/>
    <mergeCell ref="BT66:BT68"/>
    <mergeCell ref="BU66:BU68"/>
    <mergeCell ref="BU72:BU84"/>
    <mergeCell ref="BV72:BV84"/>
    <mergeCell ref="AK70:AP71"/>
    <mergeCell ref="AQ70:AQ71"/>
    <mergeCell ref="CO71:CS84"/>
    <mergeCell ref="BV63:BV65"/>
    <mergeCell ref="P64:AN65"/>
    <mergeCell ref="D65:I65"/>
    <mergeCell ref="A66:A68"/>
    <mergeCell ref="L66:S67"/>
    <mergeCell ref="T66:AA67"/>
    <mergeCell ref="AB66:AI67"/>
    <mergeCell ref="AJ66:AQ67"/>
    <mergeCell ref="BP63:BP65"/>
    <mergeCell ref="BQ63:BQ65"/>
    <mergeCell ref="BR63:BR65"/>
    <mergeCell ref="BS63:BS65"/>
    <mergeCell ref="BT63:BT65"/>
    <mergeCell ref="BU63:BU65"/>
    <mergeCell ref="BV66:BV68"/>
    <mergeCell ref="L68:S71"/>
    <mergeCell ref="T68:AA69"/>
    <mergeCell ref="AB68:AI71"/>
    <mergeCell ref="AJ68:AQ69"/>
    <mergeCell ref="BT69:BT71"/>
    <mergeCell ref="BU69:BU71"/>
    <mergeCell ref="BV69:BV71"/>
    <mergeCell ref="BP66:BP68"/>
    <mergeCell ref="BQ66:BQ68"/>
    <mergeCell ref="C46:V47"/>
    <mergeCell ref="W46:AZ47"/>
    <mergeCell ref="B49:V50"/>
    <mergeCell ref="W49:AZ50"/>
    <mergeCell ref="C37:V38"/>
    <mergeCell ref="W37:AZ38"/>
    <mergeCell ref="C40:V41"/>
    <mergeCell ref="W40:AZ41"/>
    <mergeCell ref="C43:V44"/>
    <mergeCell ref="W43:AZ44"/>
    <mergeCell ref="V27:W28"/>
    <mergeCell ref="X27:BA28"/>
    <mergeCell ref="B30:S30"/>
    <mergeCell ref="C31:V32"/>
    <mergeCell ref="W31:AZ32"/>
    <mergeCell ref="C34:V35"/>
    <mergeCell ref="W34:AH35"/>
    <mergeCell ref="AI34:AZ35"/>
    <mergeCell ref="AJ22:AZ23"/>
    <mergeCell ref="AD24:AI25"/>
    <mergeCell ref="AJ24:AZ25"/>
    <mergeCell ref="C27:E28"/>
    <mergeCell ref="F27:H28"/>
    <mergeCell ref="I27:K28"/>
    <mergeCell ref="L27:M28"/>
    <mergeCell ref="N27:P28"/>
    <mergeCell ref="Q27:R28"/>
    <mergeCell ref="S27:U28"/>
    <mergeCell ref="C15:Y17"/>
    <mergeCell ref="AI16:AK17"/>
    <mergeCell ref="AL16:AZ17"/>
    <mergeCell ref="AD18:AI19"/>
    <mergeCell ref="AJ18:AZ19"/>
    <mergeCell ref="C19:AA24"/>
    <mergeCell ref="AD20:AI21"/>
    <mergeCell ref="AJ20:AZ21"/>
    <mergeCell ref="AD22:AI23"/>
    <mergeCell ref="B10:BA12"/>
    <mergeCell ref="BT10:BX10"/>
    <mergeCell ref="BD11:BG12"/>
    <mergeCell ref="AH13:AJ13"/>
    <mergeCell ref="AK13:AM13"/>
    <mergeCell ref="AN13:AO13"/>
    <mergeCell ref="AP13:AR13"/>
    <mergeCell ref="AS13:AT13"/>
    <mergeCell ref="AU13:AW13"/>
    <mergeCell ref="AX13:AY13"/>
    <mergeCell ref="BD13:BE13"/>
  </mergeCells>
  <phoneticPr fontId="2"/>
  <conditionalFormatting sqref="B62:G62">
    <cfRule type="cellIs" dxfId="50" priority="23" operator="greaterThan">
      <formula>0</formula>
    </cfRule>
  </conditionalFormatting>
  <conditionalFormatting sqref="B73:G73 B74 BD76:BD78">
    <cfRule type="cellIs" dxfId="49" priority="3" operator="equal">
      <formula>0</formula>
    </cfRule>
  </conditionalFormatting>
  <conditionalFormatting sqref="D65:I65">
    <cfRule type="cellIs" dxfId="48" priority="10" operator="greaterThan">
      <formula>0</formula>
    </cfRule>
  </conditionalFormatting>
  <conditionalFormatting sqref="G53 AA53 G56 AA56">
    <cfRule type="containsBlanks" dxfId="47" priority="6">
      <formula>LEN(TRIM(G53))=0</formula>
    </cfRule>
  </conditionalFormatting>
  <conditionalFormatting sqref="H72">
    <cfRule type="expression" dxfId="46" priority="20">
      <formula>NOT(COUNTIF(INDIRECT(#REF!),H72))</formula>
    </cfRule>
  </conditionalFormatting>
  <conditionalFormatting sqref="I27 N27 S27">
    <cfRule type="containsBlanks" dxfId="45" priority="7">
      <formula>LEN(TRIM(I27))=0</formula>
    </cfRule>
  </conditionalFormatting>
  <conditionalFormatting sqref="N53 AI53 N56 AI56">
    <cfRule type="containsBlanks" dxfId="44" priority="5">
      <formula>LEN(TRIM(N53))=0</formula>
    </cfRule>
  </conditionalFormatting>
  <conditionalFormatting sqref="S79">
    <cfRule type="cellIs" dxfId="43" priority="1" operator="greaterThanOrEqual">
      <formula>11</formula>
    </cfRule>
  </conditionalFormatting>
  <conditionalFormatting sqref="W34">
    <cfRule type="containsBlanks" dxfId="42" priority="16">
      <formula>LEN(TRIM(W34))=0</formula>
    </cfRule>
  </conditionalFormatting>
  <conditionalFormatting sqref="W40">
    <cfRule type="containsBlanks" dxfId="41" priority="17">
      <formula>LEN(TRIM(W40))=0</formula>
    </cfRule>
  </conditionalFormatting>
  <conditionalFormatting sqref="W43">
    <cfRule type="containsBlanks" dxfId="40" priority="13">
      <formula>LEN(TRIM(W43))=0</formula>
    </cfRule>
  </conditionalFormatting>
  <conditionalFormatting sqref="W46">
    <cfRule type="containsBlanks" dxfId="39" priority="12">
      <formula>LEN(TRIM(W46))=0</formula>
    </cfRule>
  </conditionalFormatting>
  <conditionalFormatting sqref="W49">
    <cfRule type="containsBlanks" dxfId="38" priority="11">
      <formula>LEN(TRIM(W49))=0</formula>
    </cfRule>
  </conditionalFormatting>
  <conditionalFormatting sqref="X66:AD67 AB68:AD69 AA70:AD70 AB71:AD71 X85:AD85">
    <cfRule type="cellIs" dxfId="37" priority="19" operator="lessThanOrEqual">
      <formula>#REF!</formula>
    </cfRule>
  </conditionalFormatting>
  <conditionalFormatting sqref="X72:AD73 T74 T76 AA76 AK76 T78 AA78 AK78 T80">
    <cfRule type="cellIs" dxfId="36" priority="2" operator="lessThanOrEqual">
      <formula>#REF!</formula>
    </cfRule>
  </conditionalFormatting>
  <conditionalFormatting sqref="AB68 T68 AJ68">
    <cfRule type="cellIs" dxfId="35" priority="21" operator="equal">
      <formula>0</formula>
    </cfRule>
  </conditionalFormatting>
  <conditionalFormatting sqref="AI34 BA34:BC35 BE34:BJ35">
    <cfRule type="expression" dxfId="34" priority="15">
      <formula>$M$34="その他"</formula>
    </cfRule>
  </conditionalFormatting>
  <conditionalFormatting sqref="AI34:AZ35">
    <cfRule type="expression" dxfId="33" priority="14">
      <formula>$W$34="その他"</formula>
    </cfRule>
  </conditionalFormatting>
  <conditionalFormatting sqref="AJ24">
    <cfRule type="containsBlanks" dxfId="32" priority="22">
      <formula>LEN(TRIM(AJ24))=0</formula>
    </cfRule>
  </conditionalFormatting>
  <conditionalFormatting sqref="AK13 AP13 AU13 AL16 AJ18 AJ20 AJ22 W31 W37">
    <cfRule type="containsBlanks" dxfId="31" priority="25">
      <formula>LEN(TRIM(W13))=0</formula>
    </cfRule>
  </conditionalFormatting>
  <conditionalFormatting sqref="AK70">
    <cfRule type="cellIs" dxfId="30" priority="9" operator="equal">
      <formula>0</formula>
    </cfRule>
  </conditionalFormatting>
  <conditionalFormatting sqref="AQ70">
    <cfRule type="cellIs" dxfId="29" priority="8" operator="lessThanOrEqual">
      <formula>#REF!</formula>
    </cfRule>
  </conditionalFormatting>
  <conditionalFormatting sqref="AT61:AW62">
    <cfRule type="containsBlanks" dxfId="28" priority="27">
      <formula>LEN(TRIM(AT61))=0</formula>
    </cfRule>
  </conditionalFormatting>
  <conditionalFormatting sqref="BP66 BP69 BP72">
    <cfRule type="expression" dxfId="27" priority="24" stopIfTrue="1">
      <formula>NOT(COUNTIF(INDIRECT(#REF!),BP66))</formula>
    </cfRule>
  </conditionalFormatting>
  <conditionalFormatting sqref="BP66:BP72 BP84:BP85">
    <cfRule type="duplicateValues" dxfId="26" priority="130"/>
  </conditionalFormatting>
  <conditionalFormatting sqref="BP73:BP74">
    <cfRule type="duplicateValues" dxfId="25" priority="4"/>
  </conditionalFormatting>
  <dataValidations count="11">
    <dataValidation type="list" allowBlank="1" showInputMessage="1" showErrorMessage="1" sqref="AT61:AW62" xr:uid="{ACAAF4A9-922D-4B9A-8612-45FCF74FAB74}">
      <formula1>"　,1,2,3,4,5,6,7,8,9,10"</formula1>
    </dataValidation>
    <dataValidation type="list" allowBlank="1" showInputMessage="1" showErrorMessage="1" sqref="W34:AH35" xr:uid="{17697A81-F783-4F85-AB88-DCC37C34B3A8}">
      <formula1>" 　,製品の性能評価,客先クレーム対策,試作,新製品開発,海外規格評価,その他"</formula1>
    </dataValidation>
    <dataValidation type="list" allowBlank="1" showInputMessage="1" showErrorMessage="1" sqref="W48:Z48" xr:uid="{88217F6A-74D8-4111-A4AA-96A219027B44}">
      <formula1>"　,要,不要"</formula1>
    </dataValidation>
    <dataValidation type="list" allowBlank="1" showInputMessage="1" showErrorMessage="1" sqref="AP13:AR13 N27:P28" xr:uid="{2CB89C3F-9CA9-4E9F-984B-1A40ECC0A4A3}">
      <formula1>"　,1,2,3,4,5,6,7,8,9,10,11,12"</formula1>
    </dataValidation>
    <dataValidation type="list" allowBlank="1" showInputMessage="1" showErrorMessage="1" sqref="AU13:AW13 S27:U28" xr:uid="{B437BB2C-DF5D-4C0C-9A9D-0DB4DD62DA53}">
      <formula1>"　,1,2,3,4,5,6,7,8,9,10,11,12,13,14,15,16,17,18,19,20,21,22,23,24,25,26,27,28,29,30,31"</formula1>
    </dataValidation>
    <dataValidation type="list" allowBlank="1" showInputMessage="1" showErrorMessage="1" sqref="BI8" xr:uid="{E4D7144D-D288-49D3-A050-22032C0F76CC}">
      <formula1>"指定した日付を記入,今日の日付を記入"</formula1>
    </dataValidation>
    <dataValidation type="list" showInputMessage="1" showErrorMessage="1" sqref="B62 D65" xr:uid="{34620C17-77E2-4BDD-82AD-016B437D0A35}">
      <formula1>減免率</formula1>
    </dataValidation>
    <dataValidation type="list" allowBlank="1" showInputMessage="1" showErrorMessage="1" sqref="AV73:BA73 AZ84:AZ85 AR68 BA84:BA85 AV85:AY85 AV72:AY72 AZ72:BA72" xr:uid="{8E938386-6CDA-47EC-BDCD-9A5B60886B2C}">
      <formula1>担当者</formula1>
    </dataValidation>
    <dataValidation operator="greaterThanOrEqual" allowBlank="1" showInputMessage="1" showErrorMessage="1" sqref="L68 T68 AB68 C84 AK70 B84:B85 AJ68 C85:G85 BD76:BD78 C72:G72 B73:G73 B74 B66 B68 B72" xr:uid="{A9FBF870-BF05-44C7-8C00-920EAE5DD69F}"/>
    <dataValidation type="list" allowBlank="1" showInputMessage="1" showErrorMessage="1" sqref="AK13:AM13 I27:K28" xr:uid="{EB54F3BF-8144-4B30-B990-24434DE7CCE7}">
      <formula1>"　,6,7,8,9,10"</formula1>
    </dataValidation>
    <dataValidation type="list" errorStyle="warning" operator="greaterThan" allowBlank="1" showInputMessage="1" showErrorMessage="1" error="１以上の値を入力願います" sqref="AJ66:AN67 AJ85:AN85 AJ72:AN73" xr:uid="{91F83747-47A1-47B2-AB7B-FA49D79A446C}">
      <formula1>#REF!</formula1>
    </dataValidation>
  </dataValidations>
  <hyperlinks>
    <hyperlink ref="BD32:BD36" r:id="rId1" display="https://www.itic.pref.ibaraki.jp/examination/" xr:uid="{313644FF-07BC-4F6C-953E-F29F5233FC49}"/>
  </hyperlinks>
  <printOptions horizontalCentered="1"/>
  <pageMargins left="0.19685039370078741" right="0.19685039370078741" top="0.55118110236220474" bottom="0.35433070866141736" header="0.31496062992125984" footer="0.31496062992125984"/>
  <pageSetup paperSize="9" scale="87" orientation="portrait" blackAndWhite="1"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B03D4-7B40-4224-9647-784FC629BAEE}">
  <sheetPr>
    <pageSetUpPr fitToPage="1"/>
  </sheetPr>
  <dimension ref="A1:EO115"/>
  <sheetViews>
    <sheetView showGridLines="0" view="pageBreakPreview" zoomScale="80" zoomScaleNormal="100" zoomScaleSheetLayoutView="80" workbookViewId="0">
      <selection activeCell="AJ18" sqref="AJ18:AZ19"/>
    </sheetView>
  </sheetViews>
  <sheetFormatPr defaultColWidth="1.90625" defaultRowHeight="11.25" customHeight="1"/>
  <cols>
    <col min="1" max="2" width="1.90625" style="32" customWidth="1"/>
    <col min="3" max="41" width="1.90625" style="32"/>
    <col min="42" max="42" width="1.90625" style="32" customWidth="1"/>
    <col min="43" max="53" width="1.90625" style="32"/>
    <col min="54" max="54" width="2.453125" style="32" bestFit="1" customWidth="1"/>
    <col min="55" max="55" width="1.90625" style="32"/>
    <col min="56" max="56" width="3" style="32" bestFit="1" customWidth="1"/>
    <col min="57" max="57" width="7.90625" style="32" customWidth="1"/>
    <col min="58" max="58" width="5.453125" style="32" customWidth="1"/>
    <col min="59" max="59" width="5.6328125" style="32" customWidth="1"/>
    <col min="60" max="60" width="4.6328125" style="32" customWidth="1"/>
    <col min="61" max="64" width="1.90625" style="32" customWidth="1"/>
    <col min="65" max="67" width="1.90625" style="32" hidden="1" customWidth="1"/>
    <col min="68" max="68" width="31" style="32" hidden="1" customWidth="1"/>
    <col min="69" max="69" width="11.90625" style="32" hidden="1" customWidth="1"/>
    <col min="70" max="70" width="9.453125" style="32" hidden="1" customWidth="1"/>
    <col min="71" max="71" width="10.453125" style="32" hidden="1" customWidth="1"/>
    <col min="72" max="73" width="10.26953125" style="32" hidden="1" customWidth="1"/>
    <col min="74" max="74" width="9.6328125" style="32" hidden="1" customWidth="1"/>
    <col min="75" max="77" width="9.6328125" style="32" customWidth="1"/>
    <col min="78" max="79" width="2.36328125" style="32" customWidth="1"/>
    <col min="80" max="16384" width="1.90625" style="32"/>
  </cols>
  <sheetData>
    <row r="1" spans="2:79" s="23" customFormat="1" ht="11.25" customHeight="1">
      <c r="B1" s="424" t="s">
        <v>43</v>
      </c>
      <c r="C1" s="425"/>
      <c r="D1" s="425"/>
      <c r="E1" s="425"/>
      <c r="F1" s="425"/>
      <c r="G1" s="426"/>
      <c r="H1" s="430" t="s">
        <v>16</v>
      </c>
      <c r="I1" s="417"/>
      <c r="J1" s="417"/>
      <c r="K1" s="416" t="s">
        <v>42</v>
      </c>
      <c r="L1" s="416"/>
      <c r="M1" s="416"/>
      <c r="N1" s="417" t="s">
        <v>13</v>
      </c>
      <c r="O1" s="417"/>
      <c r="P1" s="416"/>
      <c r="Q1" s="416"/>
      <c r="R1" s="416"/>
      <c r="S1" s="417" t="s">
        <v>14</v>
      </c>
      <c r="T1" s="417"/>
      <c r="U1" s="416"/>
      <c r="V1" s="416"/>
      <c r="W1" s="416"/>
      <c r="X1" s="417" t="s">
        <v>15</v>
      </c>
      <c r="Y1" s="418"/>
      <c r="AE1" s="421" t="s">
        <v>275</v>
      </c>
      <c r="AF1" s="421"/>
      <c r="AG1" s="421"/>
      <c r="AH1" s="421"/>
      <c r="AI1" s="421"/>
      <c r="AJ1" s="421"/>
      <c r="AK1" s="421"/>
      <c r="AL1" s="421"/>
      <c r="AM1" s="421"/>
      <c r="AN1" s="421"/>
      <c r="AO1" s="421"/>
      <c r="AP1" s="421"/>
      <c r="AQ1" s="421"/>
      <c r="AR1" s="421"/>
      <c r="AS1" s="421"/>
      <c r="AT1" s="421"/>
      <c r="AU1" s="421"/>
      <c r="AV1" s="421"/>
      <c r="AW1" s="421"/>
      <c r="AX1" s="421"/>
      <c r="AY1" s="421"/>
    </row>
    <row r="2" spans="2:79" s="23" customFormat="1" ht="11.25" customHeight="1" thickBot="1">
      <c r="B2" s="427"/>
      <c r="C2" s="428"/>
      <c r="D2" s="428"/>
      <c r="E2" s="428"/>
      <c r="F2" s="428"/>
      <c r="G2" s="429"/>
      <c r="H2" s="431"/>
      <c r="I2" s="419"/>
      <c r="J2" s="419"/>
      <c r="K2" s="24"/>
      <c r="L2" s="24"/>
      <c r="M2" s="24"/>
      <c r="N2" s="419"/>
      <c r="O2" s="419"/>
      <c r="P2" s="24"/>
      <c r="Q2" s="24"/>
      <c r="R2" s="24"/>
      <c r="S2" s="419"/>
      <c r="T2" s="419"/>
      <c r="U2" s="24"/>
      <c r="V2" s="24"/>
      <c r="W2" s="24"/>
      <c r="X2" s="419"/>
      <c r="Y2" s="420"/>
    </row>
    <row r="3" spans="2:79" s="23" customFormat="1" ht="11.25" customHeight="1">
      <c r="B3" s="23" t="s">
        <v>52</v>
      </c>
      <c r="C3" s="25"/>
      <c r="D3" s="25"/>
      <c r="E3" s="25"/>
      <c r="F3" s="25"/>
      <c r="G3" s="26"/>
      <c r="H3" s="27"/>
      <c r="I3" s="27"/>
      <c r="J3" s="27"/>
      <c r="K3" s="28"/>
      <c r="L3" s="28"/>
      <c r="M3" s="28"/>
      <c r="N3" s="27"/>
      <c r="O3" s="27"/>
      <c r="P3" s="28"/>
      <c r="Q3" s="28"/>
      <c r="R3" s="28"/>
      <c r="S3" s="27"/>
      <c r="T3" s="27"/>
      <c r="U3" s="28"/>
      <c r="V3" s="28"/>
      <c r="W3" s="28"/>
      <c r="X3" s="27"/>
      <c r="Y3" s="27"/>
    </row>
    <row r="4" spans="2:79" s="29" customFormat="1" ht="11.25" customHeight="1">
      <c r="B4" s="422" t="s">
        <v>10</v>
      </c>
      <c r="C4" s="422"/>
      <c r="D4" s="422"/>
      <c r="E4" s="422"/>
      <c r="F4" s="412" t="s">
        <v>7</v>
      </c>
      <c r="G4" s="412"/>
      <c r="H4" s="412"/>
      <c r="I4" s="412"/>
      <c r="J4" s="412"/>
      <c r="K4" s="412" t="s">
        <v>6</v>
      </c>
      <c r="L4" s="412"/>
      <c r="M4" s="412"/>
      <c r="N4" s="412"/>
      <c r="O4" s="412"/>
      <c r="P4" s="412" t="s">
        <v>8</v>
      </c>
      <c r="Q4" s="412"/>
      <c r="R4" s="412"/>
      <c r="S4" s="412"/>
      <c r="T4" s="412"/>
      <c r="U4" s="412"/>
      <c r="V4" s="412"/>
      <c r="W4" s="412"/>
      <c r="X4" s="412" t="s">
        <v>9</v>
      </c>
      <c r="Y4" s="412"/>
      <c r="Z4" s="412"/>
      <c r="AA4" s="412"/>
      <c r="AF4" s="423"/>
      <c r="AG4" s="423"/>
      <c r="AH4" s="423"/>
      <c r="AI4" s="423"/>
      <c r="AJ4" s="423"/>
      <c r="AK4" s="423"/>
      <c r="AL4" s="423"/>
      <c r="AM4" s="423"/>
      <c r="AN4" s="423"/>
      <c r="AO4" s="423"/>
      <c r="AP4" s="423"/>
      <c r="AQ4" s="423"/>
      <c r="AR4" s="423"/>
      <c r="AS4" s="423"/>
      <c r="AT4" s="423"/>
      <c r="AU4" s="423"/>
      <c r="AV4" s="423"/>
      <c r="AW4" s="423"/>
      <c r="AX4" s="423"/>
      <c r="AY4" s="423"/>
      <c r="AZ4" s="423"/>
      <c r="BA4" s="423"/>
    </row>
    <row r="5" spans="2:79" s="29" customFormat="1" ht="11.25" customHeight="1">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F5" s="433"/>
      <c r="AG5" s="433"/>
      <c r="AH5" s="433"/>
      <c r="AI5" s="433"/>
      <c r="AJ5" s="433"/>
      <c r="AK5" s="433"/>
      <c r="AL5" s="433"/>
      <c r="AM5" s="433"/>
      <c r="AN5" s="433"/>
      <c r="AO5" s="433"/>
      <c r="AP5" s="433"/>
      <c r="AQ5" s="433"/>
      <c r="AR5" s="433"/>
      <c r="AS5" s="433"/>
      <c r="AT5" s="433"/>
      <c r="AU5" s="433"/>
      <c r="AV5" s="433"/>
      <c r="AW5" s="433"/>
      <c r="AX5" s="433"/>
      <c r="AY5" s="433"/>
      <c r="AZ5" s="433"/>
      <c r="BA5" s="433"/>
    </row>
    <row r="6" spans="2:79" s="29" customFormat="1" ht="11.25" customHeight="1">
      <c r="B6" s="432"/>
      <c r="C6" s="432"/>
      <c r="D6" s="432"/>
      <c r="E6" s="432"/>
      <c r="F6" s="432"/>
      <c r="G6" s="432"/>
      <c r="H6" s="432"/>
      <c r="I6" s="432"/>
      <c r="J6" s="432"/>
      <c r="K6" s="432"/>
      <c r="L6" s="432"/>
      <c r="M6" s="432"/>
      <c r="N6" s="432"/>
      <c r="O6" s="432"/>
      <c r="P6" s="432"/>
      <c r="Q6" s="432"/>
      <c r="R6" s="432"/>
      <c r="S6" s="432"/>
      <c r="T6" s="432"/>
      <c r="U6" s="432"/>
      <c r="V6" s="432"/>
      <c r="W6" s="432"/>
      <c r="X6" s="432"/>
      <c r="Y6" s="432"/>
      <c r="Z6" s="432"/>
      <c r="AA6" s="432"/>
      <c r="AF6" s="433"/>
      <c r="AG6" s="433"/>
      <c r="AH6" s="433"/>
      <c r="AI6" s="433"/>
      <c r="AJ6" s="433"/>
      <c r="AK6" s="433"/>
      <c r="AL6" s="433"/>
      <c r="AM6" s="433"/>
      <c r="AN6" s="433"/>
      <c r="AO6" s="433"/>
      <c r="AP6" s="433"/>
      <c r="AQ6" s="433"/>
      <c r="AR6" s="433"/>
      <c r="AS6" s="433"/>
      <c r="AT6" s="433"/>
      <c r="AU6" s="433"/>
      <c r="AV6" s="433"/>
      <c r="AW6" s="433"/>
      <c r="AX6" s="433"/>
      <c r="AY6" s="433"/>
      <c r="AZ6" s="433"/>
      <c r="BA6" s="433"/>
    </row>
    <row r="7" spans="2:79" s="29" customFormat="1" ht="11.25" customHeight="1">
      <c r="B7" s="432"/>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F7" s="433"/>
      <c r="AG7" s="433"/>
      <c r="AH7" s="433"/>
      <c r="AI7" s="433"/>
      <c r="AJ7" s="433"/>
      <c r="AK7" s="433"/>
      <c r="AL7" s="433"/>
      <c r="AM7" s="433"/>
      <c r="AN7" s="433"/>
      <c r="AO7" s="433"/>
      <c r="AP7" s="433"/>
      <c r="AQ7" s="433"/>
      <c r="AR7" s="433"/>
      <c r="AS7" s="433"/>
      <c r="AT7" s="433"/>
      <c r="AU7" s="433"/>
      <c r="AV7" s="433"/>
      <c r="AW7" s="433"/>
      <c r="AX7" s="433"/>
      <c r="AY7" s="433"/>
      <c r="AZ7" s="433"/>
      <c r="BA7" s="433"/>
    </row>
    <row r="8" spans="2:79" s="29" customFormat="1" ht="11.25" customHeight="1">
      <c r="B8" s="432"/>
      <c r="C8" s="432"/>
      <c r="D8" s="432"/>
      <c r="E8" s="432"/>
      <c r="F8" s="432"/>
      <c r="G8" s="432"/>
      <c r="H8" s="432"/>
      <c r="I8" s="432"/>
      <c r="J8" s="432"/>
      <c r="K8" s="432"/>
      <c r="L8" s="432"/>
      <c r="M8" s="432"/>
      <c r="N8" s="432"/>
      <c r="O8" s="432"/>
      <c r="P8" s="432"/>
      <c r="Q8" s="432"/>
      <c r="R8" s="432"/>
      <c r="S8" s="432"/>
      <c r="T8" s="432"/>
      <c r="U8" s="432"/>
      <c r="V8" s="432"/>
      <c r="W8" s="432"/>
      <c r="X8" s="432"/>
      <c r="Y8" s="432"/>
      <c r="Z8" s="432"/>
      <c r="AA8" s="432"/>
      <c r="AF8" s="433"/>
      <c r="AG8" s="433"/>
      <c r="AH8" s="433"/>
      <c r="AI8" s="433"/>
      <c r="AJ8" s="433"/>
      <c r="AK8" s="433"/>
      <c r="AL8" s="433"/>
      <c r="AM8" s="433"/>
      <c r="AN8" s="433"/>
      <c r="AO8" s="433"/>
      <c r="AP8" s="433"/>
      <c r="AQ8" s="433"/>
      <c r="AR8" s="433"/>
      <c r="AS8" s="433"/>
      <c r="AT8" s="433"/>
      <c r="AU8" s="433"/>
      <c r="AV8" s="433"/>
      <c r="AW8" s="433"/>
      <c r="AX8" s="433"/>
      <c r="AY8" s="433"/>
      <c r="AZ8" s="433"/>
      <c r="BA8" s="433"/>
      <c r="BE8" s="30"/>
      <c r="BF8" s="30"/>
      <c r="BG8" s="30"/>
      <c r="BH8" s="30"/>
      <c r="BI8" s="31"/>
      <c r="BJ8" s="31"/>
      <c r="BK8" s="31"/>
      <c r="BL8" s="31"/>
      <c r="BM8" s="31"/>
      <c r="BN8" s="31"/>
      <c r="BO8" s="31"/>
      <c r="BP8" s="31"/>
      <c r="BQ8" s="31"/>
      <c r="BR8" s="32"/>
    </row>
    <row r="9" spans="2:79" s="29" customFormat="1" ht="15" customHeight="1" thickBot="1">
      <c r="B9" s="32"/>
      <c r="C9" s="32"/>
      <c r="D9" s="32"/>
      <c r="E9" s="32"/>
      <c r="F9" s="33"/>
      <c r="G9" s="34"/>
      <c r="H9" s="32"/>
      <c r="I9" s="32"/>
      <c r="J9" s="32"/>
      <c r="K9" s="32"/>
      <c r="L9" s="32"/>
      <c r="M9" s="32"/>
      <c r="N9" s="32"/>
      <c r="O9" s="32"/>
      <c r="BE9" s="35"/>
      <c r="BF9" s="35"/>
      <c r="BG9" s="35"/>
      <c r="BH9" s="35"/>
      <c r="BI9" s="35"/>
      <c r="BJ9" s="35"/>
      <c r="BK9" s="35"/>
      <c r="BL9" s="35"/>
      <c r="BM9" s="35"/>
      <c r="BN9" s="35"/>
      <c r="BO9" s="35"/>
      <c r="BP9" s="35"/>
      <c r="BQ9" s="35"/>
    </row>
    <row r="10" spans="2:79" ht="11.25" customHeight="1">
      <c r="B10" s="434" t="s">
        <v>58</v>
      </c>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6"/>
      <c r="BI10" s="30"/>
      <c r="BJ10" s="30"/>
      <c r="BK10" s="30"/>
      <c r="BL10" s="30"/>
      <c r="BM10" s="30"/>
      <c r="BN10" s="30"/>
      <c r="BO10" s="30"/>
      <c r="BP10" s="30"/>
      <c r="BQ10" s="30"/>
      <c r="BT10" s="258"/>
      <c r="BU10" s="258"/>
      <c r="BV10" s="258"/>
      <c r="BW10" s="258"/>
      <c r="BX10" s="258"/>
      <c r="BY10" s="29"/>
      <c r="BZ10" s="23"/>
      <c r="CA10" s="23"/>
    </row>
    <row r="11" spans="2:79" ht="11.25" customHeight="1">
      <c r="B11" s="437"/>
      <c r="C11" s="438"/>
      <c r="D11" s="438"/>
      <c r="E11" s="438"/>
      <c r="F11" s="438"/>
      <c r="G11" s="438"/>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c r="AY11" s="438"/>
      <c r="AZ11" s="438"/>
      <c r="BA11" s="439"/>
      <c r="BD11" s="259" t="s">
        <v>45</v>
      </c>
      <c r="BE11" s="259"/>
      <c r="BF11" s="259"/>
      <c r="BG11" s="259"/>
      <c r="BH11" s="36"/>
      <c r="BI11" s="36"/>
      <c r="BJ11" s="36"/>
      <c r="BK11" s="36"/>
      <c r="BL11" s="30"/>
      <c r="BM11" s="30"/>
      <c r="BN11" s="30"/>
      <c r="BO11" s="30"/>
      <c r="BP11" s="30"/>
      <c r="BQ11" s="30"/>
      <c r="BY11" s="23"/>
      <c r="BZ11" s="23"/>
      <c r="CA11" s="23"/>
    </row>
    <row r="12" spans="2:79" ht="11.25" customHeight="1">
      <c r="B12" s="437"/>
      <c r="C12" s="438"/>
      <c r="D12" s="438"/>
      <c r="E12" s="438"/>
      <c r="F12" s="438"/>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c r="AY12" s="438"/>
      <c r="AZ12" s="438"/>
      <c r="BA12" s="439"/>
      <c r="BD12" s="259"/>
      <c r="BE12" s="259"/>
      <c r="BF12" s="259"/>
      <c r="BG12" s="259"/>
      <c r="BH12" s="36"/>
      <c r="BI12" s="36"/>
      <c r="BJ12" s="36"/>
      <c r="BK12" s="36"/>
      <c r="BL12" s="35"/>
      <c r="BM12" s="35"/>
      <c r="BN12" s="35"/>
      <c r="BO12" s="35"/>
      <c r="BP12" s="35"/>
      <c r="BQ12" s="35"/>
      <c r="BY12" s="29"/>
      <c r="BZ12" s="23"/>
      <c r="CA12" s="23"/>
    </row>
    <row r="13" spans="2:79" s="41" customFormat="1" ht="17.5">
      <c r="B13" s="37"/>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440" t="s">
        <v>16</v>
      </c>
      <c r="AI13" s="440"/>
      <c r="AJ13" s="440"/>
      <c r="AK13" s="441">
        <v>7</v>
      </c>
      <c r="AL13" s="441"/>
      <c r="AM13" s="441"/>
      <c r="AN13" s="440" t="s">
        <v>13</v>
      </c>
      <c r="AO13" s="440"/>
      <c r="AP13" s="441">
        <v>4</v>
      </c>
      <c r="AQ13" s="441"/>
      <c r="AR13" s="441"/>
      <c r="AS13" s="440" t="s">
        <v>14</v>
      </c>
      <c r="AT13" s="440"/>
      <c r="AU13" s="441">
        <v>1</v>
      </c>
      <c r="AV13" s="441"/>
      <c r="AW13" s="441"/>
      <c r="AX13" s="440" t="s">
        <v>15</v>
      </c>
      <c r="AY13" s="440"/>
      <c r="AZ13" s="39"/>
      <c r="BA13" s="40"/>
      <c r="BD13" s="262">
        <f ca="1">YEAR(TODAY())-2018</f>
        <v>7</v>
      </c>
      <c r="BE13" s="262"/>
      <c r="BF13" s="42">
        <f ca="1">MONTH(TODAY())</f>
        <v>10</v>
      </c>
      <c r="BG13" s="43">
        <f ca="1">DAY(TODAY())</f>
        <v>7</v>
      </c>
      <c r="BH13" s="42"/>
      <c r="BJ13" s="43"/>
      <c r="BK13" s="43"/>
      <c r="BL13" s="43"/>
      <c r="BY13" s="23"/>
      <c r="BZ13" s="23"/>
      <c r="CA13" s="23"/>
    </row>
    <row r="14" spans="2:79" s="41" customFormat="1" ht="6.75" customHeight="1">
      <c r="B14" s="44"/>
      <c r="AH14" s="45"/>
      <c r="AI14" s="45"/>
      <c r="AJ14" s="45"/>
      <c r="AK14" s="45"/>
      <c r="AL14" s="45"/>
      <c r="AM14" s="45"/>
      <c r="AN14" s="45"/>
      <c r="AO14" s="45"/>
      <c r="AP14" s="45"/>
      <c r="AQ14" s="45"/>
      <c r="AR14" s="45"/>
      <c r="AS14" s="45"/>
      <c r="AT14" s="45"/>
      <c r="AU14" s="45"/>
      <c r="AV14" s="45"/>
      <c r="AW14" s="45"/>
      <c r="AX14" s="45"/>
      <c r="AY14" s="39"/>
      <c r="AZ14" s="39"/>
      <c r="BA14" s="40"/>
      <c r="BY14" s="29"/>
      <c r="BZ14" s="23"/>
      <c r="CA14" s="23"/>
    </row>
    <row r="15" spans="2:79" s="41" customFormat="1" ht="11.25" customHeight="1">
      <c r="B15" s="44"/>
      <c r="C15" s="263" t="s">
        <v>247</v>
      </c>
      <c r="D15" s="263"/>
      <c r="E15" s="263"/>
      <c r="F15" s="263"/>
      <c r="G15" s="263"/>
      <c r="H15" s="263"/>
      <c r="I15" s="263"/>
      <c r="J15" s="263"/>
      <c r="K15" s="263"/>
      <c r="L15" s="263"/>
      <c r="M15" s="263"/>
      <c r="N15" s="263"/>
      <c r="O15" s="263"/>
      <c r="P15" s="263"/>
      <c r="Q15" s="263"/>
      <c r="R15" s="263"/>
      <c r="S15" s="263"/>
      <c r="T15" s="263"/>
      <c r="U15" s="263"/>
      <c r="V15" s="263"/>
      <c r="W15" s="263"/>
      <c r="X15" s="263"/>
      <c r="Y15" s="263"/>
      <c r="AI15" s="46"/>
      <c r="AJ15" s="46"/>
      <c r="AK15" s="46"/>
      <c r="AL15" s="46"/>
      <c r="AM15" s="46"/>
      <c r="AN15" s="46"/>
      <c r="AO15" s="46"/>
      <c r="AP15" s="46"/>
      <c r="AQ15" s="46"/>
      <c r="AR15" s="46"/>
      <c r="AS15" s="46"/>
      <c r="AT15" s="46"/>
      <c r="AU15" s="46"/>
      <c r="AV15" s="46"/>
      <c r="AW15" s="46"/>
      <c r="AX15" s="46"/>
      <c r="AY15" s="46"/>
      <c r="AZ15" s="46"/>
      <c r="BA15" s="47"/>
      <c r="BY15" s="23"/>
      <c r="BZ15" s="23"/>
      <c r="CA15" s="23"/>
    </row>
    <row r="16" spans="2:79" s="41" customFormat="1" ht="11.25" customHeight="1">
      <c r="B16" s="44"/>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AD16" s="38"/>
      <c r="AE16" s="38"/>
      <c r="AF16" s="38"/>
      <c r="AG16" s="38"/>
      <c r="AH16" s="38"/>
      <c r="AI16" s="442" t="s">
        <v>245</v>
      </c>
      <c r="AJ16" s="442"/>
      <c r="AK16" s="442"/>
      <c r="AL16" s="443" t="s">
        <v>270</v>
      </c>
      <c r="AM16" s="443"/>
      <c r="AN16" s="443"/>
      <c r="AO16" s="443"/>
      <c r="AP16" s="443"/>
      <c r="AQ16" s="443"/>
      <c r="AR16" s="443"/>
      <c r="AS16" s="443"/>
      <c r="AT16" s="443"/>
      <c r="AU16" s="443"/>
      <c r="AV16" s="443"/>
      <c r="AW16" s="443"/>
      <c r="AX16" s="443"/>
      <c r="AY16" s="443"/>
      <c r="AZ16" s="443"/>
      <c r="BA16" s="48"/>
      <c r="BY16" s="29"/>
      <c r="BZ16" s="23"/>
      <c r="CA16" s="23"/>
    </row>
    <row r="17" spans="2:79" s="41" customFormat="1" ht="11.25" customHeight="1">
      <c r="B17" s="44"/>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49"/>
      <c r="AA17" s="49"/>
      <c r="AB17" s="49"/>
      <c r="AC17" s="49"/>
      <c r="AD17" s="49"/>
      <c r="AE17" s="49"/>
      <c r="AF17" s="38"/>
      <c r="AG17" s="38"/>
      <c r="AH17" s="38"/>
      <c r="AI17" s="442"/>
      <c r="AJ17" s="442"/>
      <c r="AK17" s="442"/>
      <c r="AL17" s="443"/>
      <c r="AM17" s="443"/>
      <c r="AN17" s="443"/>
      <c r="AO17" s="443"/>
      <c r="AP17" s="443"/>
      <c r="AQ17" s="443"/>
      <c r="AR17" s="443"/>
      <c r="AS17" s="443"/>
      <c r="AT17" s="443"/>
      <c r="AU17" s="443"/>
      <c r="AV17" s="443"/>
      <c r="AW17" s="443"/>
      <c r="AX17" s="443"/>
      <c r="AY17" s="443"/>
      <c r="AZ17" s="443"/>
      <c r="BA17" s="48"/>
      <c r="BY17" s="23"/>
      <c r="BZ17" s="23"/>
      <c r="CA17" s="23"/>
    </row>
    <row r="18" spans="2:79" s="41" customFormat="1" ht="11.25" customHeight="1">
      <c r="B18" s="44"/>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50"/>
      <c r="AC18" s="50"/>
      <c r="AD18" s="444" t="s">
        <v>4</v>
      </c>
      <c r="AE18" s="444"/>
      <c r="AF18" s="444"/>
      <c r="AG18" s="444"/>
      <c r="AH18" s="444"/>
      <c r="AI18" s="444"/>
      <c r="AJ18" s="446" t="s">
        <v>271</v>
      </c>
      <c r="AK18" s="446"/>
      <c r="AL18" s="446"/>
      <c r="AM18" s="446"/>
      <c r="AN18" s="446"/>
      <c r="AO18" s="446"/>
      <c r="AP18" s="446"/>
      <c r="AQ18" s="446"/>
      <c r="AR18" s="446"/>
      <c r="AS18" s="446"/>
      <c r="AT18" s="446"/>
      <c r="AU18" s="446"/>
      <c r="AV18" s="446"/>
      <c r="AW18" s="446"/>
      <c r="AX18" s="446"/>
      <c r="AY18" s="446"/>
      <c r="AZ18" s="446"/>
      <c r="BA18" s="51"/>
      <c r="BY18" s="29"/>
      <c r="BZ18" s="23"/>
      <c r="CA18" s="23"/>
    </row>
    <row r="19" spans="2:79" s="41" customFormat="1" ht="11.25" customHeight="1">
      <c r="B19" s="44"/>
      <c r="C19" s="448"/>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6"/>
      <c r="AC19" s="46"/>
      <c r="AD19" s="445"/>
      <c r="AE19" s="445"/>
      <c r="AF19" s="445"/>
      <c r="AG19" s="445"/>
      <c r="AH19" s="445"/>
      <c r="AI19" s="445"/>
      <c r="AJ19" s="447"/>
      <c r="AK19" s="447"/>
      <c r="AL19" s="447"/>
      <c r="AM19" s="447"/>
      <c r="AN19" s="447"/>
      <c r="AO19" s="447"/>
      <c r="AP19" s="447"/>
      <c r="AQ19" s="447"/>
      <c r="AR19" s="447"/>
      <c r="AS19" s="447"/>
      <c r="AT19" s="447"/>
      <c r="AU19" s="447"/>
      <c r="AV19" s="447"/>
      <c r="AW19" s="447"/>
      <c r="AX19" s="447"/>
      <c r="AY19" s="447"/>
      <c r="AZ19" s="447"/>
      <c r="BA19" s="51"/>
      <c r="BY19" s="23"/>
      <c r="BZ19" s="23"/>
      <c r="CA19" s="23"/>
    </row>
    <row r="20" spans="2:79" s="41" customFormat="1" ht="11.25" customHeight="1">
      <c r="B20" s="44"/>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52"/>
      <c r="AC20" s="52"/>
      <c r="AD20" s="450" t="s">
        <v>1</v>
      </c>
      <c r="AE20" s="450"/>
      <c r="AF20" s="450"/>
      <c r="AG20" s="450"/>
      <c r="AH20" s="450"/>
      <c r="AI20" s="450"/>
      <c r="AJ20" s="451" t="s">
        <v>272</v>
      </c>
      <c r="AK20" s="451"/>
      <c r="AL20" s="451"/>
      <c r="AM20" s="451"/>
      <c r="AN20" s="451"/>
      <c r="AO20" s="451"/>
      <c r="AP20" s="451"/>
      <c r="AQ20" s="451"/>
      <c r="AR20" s="451"/>
      <c r="AS20" s="451"/>
      <c r="AT20" s="451"/>
      <c r="AU20" s="451"/>
      <c r="AV20" s="451"/>
      <c r="AW20" s="451"/>
      <c r="AX20" s="451"/>
      <c r="AY20" s="451"/>
      <c r="AZ20" s="451"/>
      <c r="BA20" s="51"/>
      <c r="BY20" s="29"/>
      <c r="BZ20" s="23"/>
      <c r="CA20" s="23"/>
    </row>
    <row r="21" spans="2:79" s="41" customFormat="1" ht="11.25" customHeight="1">
      <c r="B21" s="44"/>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52"/>
      <c r="AC21" s="52"/>
      <c r="AD21" s="445"/>
      <c r="AE21" s="445"/>
      <c r="AF21" s="445"/>
      <c r="AG21" s="445"/>
      <c r="AH21" s="445"/>
      <c r="AI21" s="445"/>
      <c r="AJ21" s="452"/>
      <c r="AK21" s="452"/>
      <c r="AL21" s="452"/>
      <c r="AM21" s="452"/>
      <c r="AN21" s="452"/>
      <c r="AO21" s="452"/>
      <c r="AP21" s="452"/>
      <c r="AQ21" s="452"/>
      <c r="AR21" s="452"/>
      <c r="AS21" s="452"/>
      <c r="AT21" s="452"/>
      <c r="AU21" s="452"/>
      <c r="AV21" s="452"/>
      <c r="AW21" s="452"/>
      <c r="AX21" s="452"/>
      <c r="AY21" s="452"/>
      <c r="AZ21" s="452"/>
      <c r="BA21" s="51"/>
      <c r="BY21" s="23"/>
      <c r="BZ21" s="23"/>
      <c r="CA21" s="23"/>
    </row>
    <row r="22" spans="2:79" s="41" customFormat="1" ht="11.25" customHeight="1">
      <c r="B22" s="44"/>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D22" s="450" t="s">
        <v>2</v>
      </c>
      <c r="AE22" s="450"/>
      <c r="AF22" s="450"/>
      <c r="AG22" s="450"/>
      <c r="AH22" s="450"/>
      <c r="AI22" s="450"/>
      <c r="AJ22" s="446" t="s">
        <v>273</v>
      </c>
      <c r="AK22" s="446"/>
      <c r="AL22" s="446"/>
      <c r="AM22" s="446"/>
      <c r="AN22" s="446"/>
      <c r="AO22" s="446"/>
      <c r="AP22" s="446"/>
      <c r="AQ22" s="446"/>
      <c r="AR22" s="446"/>
      <c r="AS22" s="446"/>
      <c r="AT22" s="446"/>
      <c r="AU22" s="446"/>
      <c r="AV22" s="446"/>
      <c r="AW22" s="446"/>
      <c r="AX22" s="446"/>
      <c r="AY22" s="446"/>
      <c r="AZ22" s="446"/>
      <c r="BA22" s="51"/>
      <c r="BY22" s="29"/>
      <c r="BZ22" s="23"/>
      <c r="CA22" s="23"/>
    </row>
    <row r="23" spans="2:79" s="41" customFormat="1" ht="11.25" customHeight="1">
      <c r="B23" s="44"/>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D23" s="445"/>
      <c r="AE23" s="445"/>
      <c r="AF23" s="445"/>
      <c r="AG23" s="445"/>
      <c r="AH23" s="445"/>
      <c r="AI23" s="445"/>
      <c r="AJ23" s="447"/>
      <c r="AK23" s="447"/>
      <c r="AL23" s="447"/>
      <c r="AM23" s="447"/>
      <c r="AN23" s="447"/>
      <c r="AO23" s="447"/>
      <c r="AP23" s="447"/>
      <c r="AQ23" s="447"/>
      <c r="AR23" s="447"/>
      <c r="AS23" s="447"/>
      <c r="AT23" s="447"/>
      <c r="AU23" s="447"/>
      <c r="AV23" s="447"/>
      <c r="AW23" s="447"/>
      <c r="AX23" s="447"/>
      <c r="AY23" s="447"/>
      <c r="AZ23" s="447"/>
      <c r="BA23" s="51"/>
      <c r="BY23" s="23"/>
      <c r="BZ23" s="23"/>
      <c r="CA23" s="23"/>
    </row>
    <row r="24" spans="2:79" s="41" customFormat="1" ht="11.25" customHeight="1">
      <c r="B24" s="44"/>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D24" s="450" t="s">
        <v>5</v>
      </c>
      <c r="AE24" s="450"/>
      <c r="AF24" s="450"/>
      <c r="AG24" s="450"/>
      <c r="AH24" s="450"/>
      <c r="AI24" s="450"/>
      <c r="AJ24" s="460" t="s">
        <v>274</v>
      </c>
      <c r="AK24" s="460"/>
      <c r="AL24" s="460"/>
      <c r="AM24" s="460"/>
      <c r="AN24" s="460"/>
      <c r="AO24" s="460"/>
      <c r="AP24" s="460"/>
      <c r="AQ24" s="460"/>
      <c r="AR24" s="460"/>
      <c r="AS24" s="460"/>
      <c r="AT24" s="460"/>
      <c r="AU24" s="460"/>
      <c r="AV24" s="460"/>
      <c r="AW24" s="460"/>
      <c r="AX24" s="460"/>
      <c r="AY24" s="460"/>
      <c r="AZ24" s="460"/>
      <c r="BA24" s="51"/>
      <c r="BY24" s="29"/>
      <c r="BZ24" s="23"/>
      <c r="CA24" s="23"/>
    </row>
    <row r="25" spans="2:79" s="41" customFormat="1" ht="11.25" customHeight="1">
      <c r="B25" s="44"/>
      <c r="AD25" s="445"/>
      <c r="AE25" s="445"/>
      <c r="AF25" s="445"/>
      <c r="AG25" s="445"/>
      <c r="AH25" s="445"/>
      <c r="AI25" s="445"/>
      <c r="AJ25" s="461"/>
      <c r="AK25" s="461"/>
      <c r="AL25" s="461"/>
      <c r="AM25" s="461"/>
      <c r="AN25" s="461"/>
      <c r="AO25" s="461"/>
      <c r="AP25" s="461"/>
      <c r="AQ25" s="461"/>
      <c r="AR25" s="461"/>
      <c r="AS25" s="461"/>
      <c r="AT25" s="461"/>
      <c r="AU25" s="461"/>
      <c r="AV25" s="461"/>
      <c r="AW25" s="461"/>
      <c r="AX25" s="461"/>
      <c r="AY25" s="461"/>
      <c r="AZ25" s="461"/>
      <c r="BA25" s="51"/>
      <c r="BY25" s="23"/>
      <c r="BZ25" s="23"/>
      <c r="CA25" s="23"/>
    </row>
    <row r="26" spans="2:79" s="41" customFormat="1" ht="6.75" customHeight="1">
      <c r="B26" s="44"/>
      <c r="BA26" s="51"/>
      <c r="BY26" s="29"/>
      <c r="BZ26" s="23"/>
      <c r="CA26" s="23"/>
    </row>
    <row r="27" spans="2:79" s="41" customFormat="1" ht="11.25" customHeight="1">
      <c r="B27" s="44"/>
      <c r="C27" s="464" t="s">
        <v>78</v>
      </c>
      <c r="D27" s="464"/>
      <c r="E27" s="464"/>
      <c r="F27" s="464" t="s">
        <v>16</v>
      </c>
      <c r="G27" s="464"/>
      <c r="H27" s="464"/>
      <c r="I27" s="465">
        <v>7</v>
      </c>
      <c r="J27" s="465"/>
      <c r="K27" s="465"/>
      <c r="L27" s="464" t="s">
        <v>13</v>
      </c>
      <c r="M27" s="464"/>
      <c r="N27" s="465">
        <v>4</v>
      </c>
      <c r="O27" s="465"/>
      <c r="P27" s="465"/>
      <c r="Q27" s="464" t="s">
        <v>14</v>
      </c>
      <c r="R27" s="464"/>
      <c r="S27" s="465">
        <v>1</v>
      </c>
      <c r="T27" s="465"/>
      <c r="U27" s="465"/>
      <c r="V27" s="464" t="s">
        <v>15</v>
      </c>
      <c r="W27" s="464"/>
      <c r="X27" s="499" t="s">
        <v>79</v>
      </c>
      <c r="Y27" s="499"/>
      <c r="Z27" s="499"/>
      <c r="AA27" s="499"/>
      <c r="AB27" s="499"/>
      <c r="AC27" s="499"/>
      <c r="AD27" s="499"/>
      <c r="AE27" s="499"/>
      <c r="AF27" s="499"/>
      <c r="AG27" s="499"/>
      <c r="AH27" s="499"/>
      <c r="AI27" s="499"/>
      <c r="AJ27" s="499"/>
      <c r="AK27" s="499"/>
      <c r="AL27" s="499"/>
      <c r="AM27" s="499"/>
      <c r="AN27" s="499"/>
      <c r="AO27" s="499"/>
      <c r="AP27" s="499"/>
      <c r="AQ27" s="499"/>
      <c r="AR27" s="499"/>
      <c r="AS27" s="499"/>
      <c r="AT27" s="499"/>
      <c r="AU27" s="499"/>
      <c r="AV27" s="499"/>
      <c r="AW27" s="499"/>
      <c r="AX27" s="499"/>
      <c r="AY27" s="499"/>
      <c r="AZ27" s="499"/>
      <c r="BA27" s="500"/>
      <c r="BY27" s="23"/>
      <c r="BZ27" s="23"/>
      <c r="CA27" s="23"/>
    </row>
    <row r="28" spans="2:79" s="41" customFormat="1" ht="11.25" customHeight="1">
      <c r="B28" s="44"/>
      <c r="C28" s="464"/>
      <c r="D28" s="464"/>
      <c r="E28" s="464"/>
      <c r="F28" s="464"/>
      <c r="G28" s="464"/>
      <c r="H28" s="464"/>
      <c r="I28" s="465"/>
      <c r="J28" s="465"/>
      <c r="K28" s="465"/>
      <c r="L28" s="464"/>
      <c r="M28" s="464"/>
      <c r="N28" s="465"/>
      <c r="O28" s="465"/>
      <c r="P28" s="465"/>
      <c r="Q28" s="464"/>
      <c r="R28" s="464"/>
      <c r="S28" s="465"/>
      <c r="T28" s="465"/>
      <c r="U28" s="465"/>
      <c r="V28" s="464"/>
      <c r="W28" s="464"/>
      <c r="X28" s="499"/>
      <c r="Y28" s="499"/>
      <c r="Z28" s="499"/>
      <c r="AA28" s="499"/>
      <c r="AB28" s="499"/>
      <c r="AC28" s="499"/>
      <c r="AD28" s="499"/>
      <c r="AE28" s="499"/>
      <c r="AF28" s="499"/>
      <c r="AG28" s="499"/>
      <c r="AH28" s="499"/>
      <c r="AI28" s="499"/>
      <c r="AJ28" s="499"/>
      <c r="AK28" s="499"/>
      <c r="AL28" s="499"/>
      <c r="AM28" s="499"/>
      <c r="AN28" s="499"/>
      <c r="AO28" s="499"/>
      <c r="AP28" s="499"/>
      <c r="AQ28" s="499"/>
      <c r="AR28" s="499"/>
      <c r="AS28" s="499"/>
      <c r="AT28" s="499"/>
      <c r="AU28" s="499"/>
      <c r="AV28" s="499"/>
      <c r="AW28" s="499"/>
      <c r="AX28" s="499"/>
      <c r="AY28" s="499"/>
      <c r="AZ28" s="499"/>
      <c r="BA28" s="500"/>
      <c r="BY28" s="29"/>
      <c r="BZ28" s="23"/>
      <c r="CA28" s="23"/>
    </row>
    <row r="29" spans="2:79" s="41" customFormat="1" ht="6" customHeight="1">
      <c r="B29" s="44"/>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7"/>
      <c r="BY29" s="23"/>
      <c r="BZ29" s="23"/>
      <c r="CA29" s="23"/>
    </row>
    <row r="30" spans="2:79" s="41" customFormat="1" ht="20.25" customHeight="1">
      <c r="B30" s="462" t="s">
        <v>59</v>
      </c>
      <c r="C30" s="463"/>
      <c r="D30" s="463"/>
      <c r="E30" s="463"/>
      <c r="F30" s="463"/>
      <c r="G30" s="463"/>
      <c r="H30" s="463"/>
      <c r="I30" s="463"/>
      <c r="J30" s="463"/>
      <c r="K30" s="463"/>
      <c r="L30" s="463"/>
      <c r="M30" s="463"/>
      <c r="N30" s="463"/>
      <c r="O30" s="463"/>
      <c r="P30" s="463"/>
      <c r="Q30" s="463"/>
      <c r="R30" s="463"/>
      <c r="S30" s="463"/>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7"/>
      <c r="BY30" s="23"/>
      <c r="BZ30" s="23"/>
      <c r="CA30" s="23"/>
    </row>
    <row r="31" spans="2:79" s="41" customFormat="1" ht="20.149999999999999" customHeight="1">
      <c r="B31" s="44"/>
      <c r="C31" s="453" t="s">
        <v>82</v>
      </c>
      <c r="D31" s="453"/>
      <c r="E31" s="453"/>
      <c r="F31" s="453"/>
      <c r="G31" s="453"/>
      <c r="H31" s="453"/>
      <c r="I31" s="453"/>
      <c r="J31" s="453"/>
      <c r="K31" s="453"/>
      <c r="L31" s="453"/>
      <c r="M31" s="453"/>
      <c r="N31" s="453"/>
      <c r="O31" s="453"/>
      <c r="P31" s="453"/>
      <c r="Q31" s="453"/>
      <c r="R31" s="453"/>
      <c r="S31" s="453"/>
      <c r="T31" s="453"/>
      <c r="U31" s="453"/>
      <c r="V31" s="453"/>
      <c r="W31" s="454" t="str">
        <f>試験項目一覧!L114</f>
        <v/>
      </c>
      <c r="X31" s="454"/>
      <c r="Y31" s="454"/>
      <c r="Z31" s="454"/>
      <c r="AA31" s="454"/>
      <c r="AB31" s="454"/>
      <c r="AC31" s="454"/>
      <c r="AD31" s="454"/>
      <c r="AE31" s="454"/>
      <c r="AF31" s="454"/>
      <c r="AG31" s="454"/>
      <c r="AH31" s="454"/>
      <c r="AI31" s="454"/>
      <c r="AJ31" s="454"/>
      <c r="AK31" s="454"/>
      <c r="AL31" s="454"/>
      <c r="AM31" s="454"/>
      <c r="AN31" s="454"/>
      <c r="AO31" s="454"/>
      <c r="AP31" s="454"/>
      <c r="AQ31" s="454"/>
      <c r="AR31" s="454"/>
      <c r="AS31" s="454"/>
      <c r="AT31" s="454"/>
      <c r="AU31" s="454"/>
      <c r="AV31" s="454"/>
      <c r="AW31" s="454"/>
      <c r="AX31" s="454"/>
      <c r="AY31" s="454"/>
      <c r="AZ31" s="454"/>
      <c r="BA31" s="47"/>
      <c r="BD31" s="148"/>
      <c r="BE31" s="121"/>
      <c r="BF31" s="121"/>
      <c r="BG31" s="121"/>
      <c r="BH31" s="121"/>
      <c r="BI31" s="121"/>
      <c r="BJ31" s="121"/>
      <c r="BK31" s="121"/>
      <c r="BL31" s="121"/>
      <c r="BM31" s="121"/>
      <c r="BN31" s="121"/>
      <c r="BO31" s="121"/>
      <c r="BP31" s="121"/>
      <c r="BQ31" s="121"/>
      <c r="BR31" s="121"/>
      <c r="BS31" s="121"/>
      <c r="BT31" s="121"/>
      <c r="BU31" s="121"/>
      <c r="BV31" s="121"/>
      <c r="BW31" s="121"/>
      <c r="BY31" s="29"/>
      <c r="BZ31" s="23"/>
      <c r="CA31" s="23"/>
    </row>
    <row r="32" spans="2:79" s="41" customFormat="1" ht="20.149999999999999" customHeight="1">
      <c r="B32" s="53"/>
      <c r="C32" s="453"/>
      <c r="D32" s="453"/>
      <c r="E32" s="453"/>
      <c r="F32" s="453"/>
      <c r="G32" s="453"/>
      <c r="H32" s="453"/>
      <c r="I32" s="453"/>
      <c r="J32" s="453"/>
      <c r="K32" s="453"/>
      <c r="L32" s="453"/>
      <c r="M32" s="453"/>
      <c r="N32" s="453"/>
      <c r="O32" s="453"/>
      <c r="P32" s="453"/>
      <c r="Q32" s="453"/>
      <c r="R32" s="453"/>
      <c r="S32" s="453"/>
      <c r="T32" s="453"/>
      <c r="U32" s="453"/>
      <c r="V32" s="453"/>
      <c r="W32" s="455"/>
      <c r="X32" s="455"/>
      <c r="Y32" s="455"/>
      <c r="Z32" s="455"/>
      <c r="AA32" s="455"/>
      <c r="AB32" s="455"/>
      <c r="AC32" s="455"/>
      <c r="AD32" s="455"/>
      <c r="AE32" s="455"/>
      <c r="AF32" s="455"/>
      <c r="AG32" s="455"/>
      <c r="AH32" s="455"/>
      <c r="AI32" s="455"/>
      <c r="AJ32" s="455"/>
      <c r="AK32" s="455"/>
      <c r="AL32" s="455"/>
      <c r="AM32" s="455"/>
      <c r="AN32" s="455"/>
      <c r="AO32" s="455"/>
      <c r="AP32" s="455"/>
      <c r="AQ32" s="455"/>
      <c r="AR32" s="455"/>
      <c r="AS32" s="455"/>
      <c r="AT32" s="455"/>
      <c r="AU32" s="455"/>
      <c r="AV32" s="455"/>
      <c r="AW32" s="455"/>
      <c r="AX32" s="455"/>
      <c r="AY32" s="455"/>
      <c r="AZ32" s="455"/>
      <c r="BA32" s="47"/>
      <c r="BD32" s="121"/>
      <c r="BE32" s="121"/>
      <c r="BF32" s="121"/>
      <c r="BG32" s="121"/>
      <c r="BH32" s="121"/>
      <c r="BI32" s="121"/>
      <c r="BJ32" s="121"/>
      <c r="BK32" s="121"/>
      <c r="BL32" s="121"/>
      <c r="BM32" s="121"/>
      <c r="BN32" s="121"/>
      <c r="BO32" s="121"/>
      <c r="BP32" s="121"/>
      <c r="BQ32" s="121"/>
      <c r="BR32" s="121"/>
      <c r="BS32" s="121"/>
      <c r="BT32" s="121"/>
      <c r="BU32" s="121"/>
      <c r="BV32" s="121"/>
      <c r="BW32" s="121"/>
      <c r="BY32" s="23"/>
      <c r="BZ32" s="23"/>
      <c r="CA32" s="23"/>
    </row>
    <row r="33" spans="2:79" s="41" customFormat="1" ht="6.75" customHeight="1">
      <c r="B33" s="53"/>
      <c r="C33" s="127"/>
      <c r="D33" s="127"/>
      <c r="E33" s="127"/>
      <c r="F33" s="127"/>
      <c r="G33" s="127"/>
      <c r="H33" s="127"/>
      <c r="I33" s="127"/>
      <c r="J33" s="127"/>
      <c r="K33" s="127"/>
      <c r="L33" s="127"/>
      <c r="M33" s="50"/>
      <c r="N33" s="50"/>
      <c r="O33" s="50"/>
      <c r="P33" s="50"/>
      <c r="Q33" s="50"/>
      <c r="R33" s="50"/>
      <c r="S33" s="50"/>
      <c r="T33" s="50"/>
      <c r="U33" s="50"/>
      <c r="V33" s="50"/>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7"/>
      <c r="BD33" s="121"/>
      <c r="BE33" s="121"/>
      <c r="BF33" s="121"/>
      <c r="BG33" s="121"/>
      <c r="BH33" s="121"/>
      <c r="BI33" s="121"/>
      <c r="BJ33" s="121"/>
      <c r="BK33" s="121"/>
      <c r="BL33" s="121"/>
      <c r="BM33" s="121"/>
      <c r="BN33" s="121"/>
      <c r="BO33" s="121"/>
      <c r="BP33" s="121"/>
      <c r="BQ33" s="121"/>
      <c r="BR33" s="121"/>
      <c r="BS33" s="121"/>
      <c r="BT33" s="121"/>
      <c r="BU33" s="121"/>
      <c r="BV33" s="121"/>
      <c r="BW33" s="121"/>
      <c r="BY33" s="29"/>
      <c r="BZ33" s="23"/>
      <c r="CA33" s="23"/>
    </row>
    <row r="34" spans="2:79" s="41" customFormat="1" ht="10" customHeight="1">
      <c r="B34" s="53"/>
      <c r="C34" s="453" t="s">
        <v>60</v>
      </c>
      <c r="D34" s="453"/>
      <c r="E34" s="453"/>
      <c r="F34" s="453"/>
      <c r="G34" s="453"/>
      <c r="H34" s="453"/>
      <c r="I34" s="453"/>
      <c r="J34" s="453"/>
      <c r="K34" s="453"/>
      <c r="L34" s="453"/>
      <c r="M34" s="453"/>
      <c r="N34" s="453"/>
      <c r="O34" s="453"/>
      <c r="P34" s="453"/>
      <c r="Q34" s="453"/>
      <c r="R34" s="453"/>
      <c r="S34" s="453"/>
      <c r="T34" s="453"/>
      <c r="U34" s="453"/>
      <c r="V34" s="453"/>
      <c r="W34" s="456" t="s">
        <v>17</v>
      </c>
      <c r="X34" s="456"/>
      <c r="Y34" s="456"/>
      <c r="Z34" s="456"/>
      <c r="AA34" s="456"/>
      <c r="AB34" s="456"/>
      <c r="AC34" s="456"/>
      <c r="AD34" s="456"/>
      <c r="AE34" s="456"/>
      <c r="AF34" s="456"/>
      <c r="AG34" s="456"/>
      <c r="AH34" s="456"/>
      <c r="AI34" s="458"/>
      <c r="AJ34" s="458"/>
      <c r="AK34" s="458"/>
      <c r="AL34" s="458"/>
      <c r="AM34" s="458"/>
      <c r="AN34" s="458"/>
      <c r="AO34" s="458"/>
      <c r="AP34" s="458"/>
      <c r="AQ34" s="458"/>
      <c r="AR34" s="458"/>
      <c r="AS34" s="458"/>
      <c r="AT34" s="458"/>
      <c r="AU34" s="458"/>
      <c r="AV34" s="458"/>
      <c r="AW34" s="458"/>
      <c r="AX34" s="458"/>
      <c r="AY34" s="458"/>
      <c r="AZ34" s="458"/>
      <c r="BA34" s="128"/>
      <c r="BB34" s="129"/>
      <c r="BC34" s="129"/>
      <c r="BD34" s="55"/>
      <c r="BE34" s="129"/>
      <c r="BF34" s="129"/>
      <c r="BG34" s="129"/>
      <c r="BH34" s="129"/>
      <c r="BI34" s="129"/>
      <c r="BJ34" s="129"/>
      <c r="BY34" s="23"/>
      <c r="BZ34" s="23"/>
      <c r="CA34" s="23"/>
    </row>
    <row r="35" spans="2:79" s="41" customFormat="1" ht="10" customHeight="1">
      <c r="B35" s="53"/>
      <c r="C35" s="453"/>
      <c r="D35" s="453"/>
      <c r="E35" s="453"/>
      <c r="F35" s="453"/>
      <c r="G35" s="453"/>
      <c r="H35" s="453"/>
      <c r="I35" s="453"/>
      <c r="J35" s="453"/>
      <c r="K35" s="453"/>
      <c r="L35" s="453"/>
      <c r="M35" s="453"/>
      <c r="N35" s="453"/>
      <c r="O35" s="453"/>
      <c r="P35" s="453"/>
      <c r="Q35" s="453"/>
      <c r="R35" s="453"/>
      <c r="S35" s="453"/>
      <c r="T35" s="453"/>
      <c r="U35" s="453"/>
      <c r="V35" s="453"/>
      <c r="W35" s="457"/>
      <c r="X35" s="457"/>
      <c r="Y35" s="457"/>
      <c r="Z35" s="457"/>
      <c r="AA35" s="457"/>
      <c r="AB35" s="457"/>
      <c r="AC35" s="457"/>
      <c r="AD35" s="457"/>
      <c r="AE35" s="457"/>
      <c r="AF35" s="457"/>
      <c r="AG35" s="457"/>
      <c r="AH35" s="457"/>
      <c r="AI35" s="459"/>
      <c r="AJ35" s="459"/>
      <c r="AK35" s="459"/>
      <c r="AL35" s="459"/>
      <c r="AM35" s="459"/>
      <c r="AN35" s="459"/>
      <c r="AO35" s="459"/>
      <c r="AP35" s="459"/>
      <c r="AQ35" s="459"/>
      <c r="AR35" s="459"/>
      <c r="AS35" s="459"/>
      <c r="AT35" s="459"/>
      <c r="AU35" s="459"/>
      <c r="AV35" s="459"/>
      <c r="AW35" s="459"/>
      <c r="AX35" s="459"/>
      <c r="AY35" s="459"/>
      <c r="AZ35" s="459"/>
      <c r="BA35" s="130"/>
      <c r="BB35" s="129"/>
      <c r="BC35" s="129"/>
      <c r="BD35" s="55"/>
      <c r="BE35" s="129"/>
      <c r="BF35" s="129"/>
      <c r="BG35" s="129"/>
      <c r="BH35" s="129"/>
      <c r="BI35" s="129"/>
      <c r="BJ35" s="129"/>
      <c r="BY35" s="29"/>
      <c r="BZ35" s="23"/>
      <c r="CA35" s="23"/>
    </row>
    <row r="36" spans="2:79" s="41" customFormat="1" ht="6.75" customHeight="1">
      <c r="B36" s="53"/>
      <c r="C36" s="127"/>
      <c r="D36" s="127"/>
      <c r="E36" s="127"/>
      <c r="F36" s="127"/>
      <c r="G36" s="127"/>
      <c r="H36" s="127"/>
      <c r="I36" s="127"/>
      <c r="J36" s="127"/>
      <c r="K36" s="127"/>
      <c r="L36" s="127"/>
      <c r="M36" s="50"/>
      <c r="N36" s="50"/>
      <c r="O36" s="50"/>
      <c r="P36" s="50"/>
      <c r="Q36" s="50"/>
      <c r="R36" s="50"/>
      <c r="S36" s="50"/>
      <c r="T36" s="50"/>
      <c r="U36" s="50"/>
      <c r="V36" s="50"/>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7"/>
      <c r="BD36" s="55"/>
      <c r="BY36" s="23"/>
      <c r="BZ36" s="23"/>
      <c r="CA36" s="23"/>
    </row>
    <row r="37" spans="2:79" s="41" customFormat="1" ht="10" customHeight="1">
      <c r="B37" s="53"/>
      <c r="C37" s="453" t="s">
        <v>61</v>
      </c>
      <c r="D37" s="453"/>
      <c r="E37" s="453"/>
      <c r="F37" s="453"/>
      <c r="G37" s="453"/>
      <c r="H37" s="453"/>
      <c r="I37" s="453"/>
      <c r="J37" s="453"/>
      <c r="K37" s="453"/>
      <c r="L37" s="453"/>
      <c r="M37" s="453"/>
      <c r="N37" s="453"/>
      <c r="O37" s="453"/>
      <c r="P37" s="453"/>
      <c r="Q37" s="453"/>
      <c r="R37" s="453"/>
      <c r="S37" s="453"/>
      <c r="T37" s="453"/>
      <c r="U37" s="453"/>
      <c r="V37" s="453"/>
      <c r="W37" s="443" t="s">
        <v>56</v>
      </c>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7"/>
      <c r="BD37" s="55"/>
      <c r="BY37" s="29"/>
      <c r="BZ37" s="23"/>
      <c r="CA37" s="23"/>
    </row>
    <row r="38" spans="2:79" s="41" customFormat="1" ht="10" customHeight="1">
      <c r="B38" s="53"/>
      <c r="C38" s="453"/>
      <c r="D38" s="453"/>
      <c r="E38" s="453"/>
      <c r="F38" s="453"/>
      <c r="G38" s="453"/>
      <c r="H38" s="453"/>
      <c r="I38" s="453"/>
      <c r="J38" s="453"/>
      <c r="K38" s="453"/>
      <c r="L38" s="453"/>
      <c r="M38" s="453"/>
      <c r="N38" s="453"/>
      <c r="O38" s="453"/>
      <c r="P38" s="453"/>
      <c r="Q38" s="453"/>
      <c r="R38" s="453"/>
      <c r="S38" s="453"/>
      <c r="T38" s="453"/>
      <c r="U38" s="453"/>
      <c r="V38" s="453"/>
      <c r="W38" s="452"/>
      <c r="X38" s="452"/>
      <c r="Y38" s="452"/>
      <c r="Z38" s="452"/>
      <c r="AA38" s="452"/>
      <c r="AB38" s="452"/>
      <c r="AC38" s="452"/>
      <c r="AD38" s="452"/>
      <c r="AE38" s="452"/>
      <c r="AF38" s="452"/>
      <c r="AG38" s="452"/>
      <c r="AH38" s="452"/>
      <c r="AI38" s="452"/>
      <c r="AJ38" s="452"/>
      <c r="AK38" s="452"/>
      <c r="AL38" s="452"/>
      <c r="AM38" s="452"/>
      <c r="AN38" s="452"/>
      <c r="AO38" s="452"/>
      <c r="AP38" s="452"/>
      <c r="AQ38" s="452"/>
      <c r="AR38" s="452"/>
      <c r="AS38" s="452"/>
      <c r="AT38" s="452"/>
      <c r="AU38" s="452"/>
      <c r="AV38" s="452"/>
      <c r="AW38" s="452"/>
      <c r="AX38" s="452"/>
      <c r="AY38" s="452"/>
      <c r="AZ38" s="452"/>
      <c r="BA38" s="47"/>
      <c r="BD38" s="55"/>
      <c r="BY38" s="23"/>
      <c r="BZ38" s="23"/>
      <c r="CA38" s="23"/>
    </row>
    <row r="39" spans="2:79" s="41" customFormat="1" ht="5.25" customHeight="1">
      <c r="B39" s="53"/>
      <c r="C39" s="127"/>
      <c r="D39" s="127"/>
      <c r="E39" s="127"/>
      <c r="F39" s="127"/>
      <c r="G39" s="127"/>
      <c r="H39" s="127"/>
      <c r="I39" s="127"/>
      <c r="J39" s="127"/>
      <c r="K39" s="127"/>
      <c r="L39" s="127"/>
      <c r="M39" s="50"/>
      <c r="N39" s="50"/>
      <c r="O39" s="50"/>
      <c r="P39" s="50"/>
      <c r="Q39" s="50"/>
      <c r="R39" s="50"/>
      <c r="S39" s="50"/>
      <c r="T39" s="50"/>
      <c r="U39" s="50"/>
      <c r="V39" s="50"/>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7"/>
      <c r="BY39" s="29"/>
      <c r="BZ39" s="23"/>
      <c r="CA39" s="23"/>
    </row>
    <row r="40" spans="2:79" s="41" customFormat="1" ht="10" customHeight="1">
      <c r="B40" s="53"/>
      <c r="C40" s="453" t="s">
        <v>62</v>
      </c>
      <c r="D40" s="453"/>
      <c r="E40" s="453"/>
      <c r="F40" s="453"/>
      <c r="G40" s="453"/>
      <c r="H40" s="453"/>
      <c r="I40" s="453"/>
      <c r="J40" s="453"/>
      <c r="K40" s="453"/>
      <c r="L40" s="453"/>
      <c r="M40" s="453"/>
      <c r="N40" s="453"/>
      <c r="O40" s="453"/>
      <c r="P40" s="453"/>
      <c r="Q40" s="453"/>
      <c r="R40" s="453"/>
      <c r="S40" s="453"/>
      <c r="T40" s="453"/>
      <c r="U40" s="453"/>
      <c r="V40" s="453"/>
      <c r="W40" s="443" t="s">
        <v>57</v>
      </c>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3"/>
      <c r="AW40" s="443"/>
      <c r="AX40" s="443"/>
      <c r="AY40" s="443"/>
      <c r="AZ40" s="443"/>
      <c r="BA40" s="56"/>
      <c r="BY40" s="23"/>
      <c r="BZ40" s="23"/>
      <c r="CA40" s="23"/>
    </row>
    <row r="41" spans="2:79" s="41" customFormat="1" ht="10" customHeight="1">
      <c r="B41" s="53"/>
      <c r="C41" s="453"/>
      <c r="D41" s="453"/>
      <c r="E41" s="453"/>
      <c r="F41" s="453"/>
      <c r="G41" s="453"/>
      <c r="H41" s="453"/>
      <c r="I41" s="453"/>
      <c r="J41" s="453"/>
      <c r="K41" s="453"/>
      <c r="L41" s="453"/>
      <c r="M41" s="453"/>
      <c r="N41" s="453"/>
      <c r="O41" s="453"/>
      <c r="P41" s="453"/>
      <c r="Q41" s="453"/>
      <c r="R41" s="453"/>
      <c r="S41" s="453"/>
      <c r="T41" s="453"/>
      <c r="U41" s="453"/>
      <c r="V41" s="453"/>
      <c r="W41" s="452"/>
      <c r="X41" s="452"/>
      <c r="Y41" s="452"/>
      <c r="Z41" s="452"/>
      <c r="AA41" s="452"/>
      <c r="AB41" s="452"/>
      <c r="AC41" s="452"/>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c r="AZ41" s="452"/>
      <c r="BA41" s="56"/>
      <c r="BY41" s="29"/>
      <c r="BZ41" s="23"/>
      <c r="CA41" s="23"/>
    </row>
    <row r="42" spans="2:79" s="41" customFormat="1" ht="5.25" customHeight="1">
      <c r="B42" s="53"/>
      <c r="C42" s="127"/>
      <c r="D42" s="127"/>
      <c r="E42" s="127"/>
      <c r="F42" s="127"/>
      <c r="G42" s="127"/>
      <c r="H42" s="127"/>
      <c r="I42" s="127"/>
      <c r="J42" s="127"/>
      <c r="K42" s="127"/>
      <c r="L42" s="127"/>
      <c r="M42" s="127"/>
      <c r="N42" s="127"/>
      <c r="O42" s="127"/>
      <c r="P42" s="127"/>
      <c r="Q42" s="127"/>
      <c r="R42" s="127"/>
      <c r="S42" s="127"/>
      <c r="T42" s="127"/>
      <c r="U42" s="127"/>
      <c r="V42" s="127"/>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56"/>
      <c r="BY42" s="29"/>
      <c r="BZ42" s="23"/>
      <c r="CA42" s="23"/>
    </row>
    <row r="43" spans="2:79" s="41" customFormat="1" ht="10" customHeight="1">
      <c r="B43" s="53"/>
      <c r="C43" s="453" t="s">
        <v>63</v>
      </c>
      <c r="D43" s="453"/>
      <c r="E43" s="453"/>
      <c r="F43" s="453"/>
      <c r="G43" s="453"/>
      <c r="H43" s="453"/>
      <c r="I43" s="453"/>
      <c r="J43" s="453"/>
      <c r="K43" s="453"/>
      <c r="L43" s="453"/>
      <c r="M43" s="453"/>
      <c r="N43" s="453"/>
      <c r="O43" s="453"/>
      <c r="P43" s="453"/>
      <c r="Q43" s="453"/>
      <c r="R43" s="453"/>
      <c r="S43" s="453"/>
      <c r="T43" s="453"/>
      <c r="U43" s="453"/>
      <c r="V43" s="453"/>
      <c r="W43" s="443" t="s">
        <v>83</v>
      </c>
      <c r="X43" s="443"/>
      <c r="Y43" s="443"/>
      <c r="Z43" s="443"/>
      <c r="AA43" s="443"/>
      <c r="AB43" s="443"/>
      <c r="AC43" s="443"/>
      <c r="AD43" s="443"/>
      <c r="AE43" s="443"/>
      <c r="AF43" s="443"/>
      <c r="AG43" s="443"/>
      <c r="AH43" s="443"/>
      <c r="AI43" s="443"/>
      <c r="AJ43" s="443"/>
      <c r="AK43" s="443"/>
      <c r="AL43" s="443"/>
      <c r="AM43" s="443"/>
      <c r="AN43" s="443"/>
      <c r="AO43" s="443"/>
      <c r="AP43" s="443"/>
      <c r="AQ43" s="443"/>
      <c r="AR43" s="443"/>
      <c r="AS43" s="443"/>
      <c r="AT43" s="443"/>
      <c r="AU43" s="443"/>
      <c r="AV43" s="443"/>
      <c r="AW43" s="443"/>
      <c r="AX43" s="443"/>
      <c r="AY43" s="443"/>
      <c r="AZ43" s="443"/>
      <c r="BA43" s="132"/>
      <c r="BY43" s="23"/>
      <c r="BZ43" s="23"/>
      <c r="CA43" s="23"/>
    </row>
    <row r="44" spans="2:79" s="41" customFormat="1" ht="10" customHeight="1">
      <c r="B44" s="53"/>
      <c r="C44" s="453"/>
      <c r="D44" s="453"/>
      <c r="E44" s="453"/>
      <c r="F44" s="453"/>
      <c r="G44" s="453"/>
      <c r="H44" s="453"/>
      <c r="I44" s="453"/>
      <c r="J44" s="453"/>
      <c r="K44" s="453"/>
      <c r="L44" s="453"/>
      <c r="M44" s="453"/>
      <c r="N44" s="453"/>
      <c r="O44" s="453"/>
      <c r="P44" s="453"/>
      <c r="Q44" s="453"/>
      <c r="R44" s="453"/>
      <c r="S44" s="453"/>
      <c r="T44" s="453"/>
      <c r="U44" s="453"/>
      <c r="V44" s="453"/>
      <c r="W44" s="452"/>
      <c r="X44" s="452"/>
      <c r="Y44" s="452"/>
      <c r="Z44" s="452"/>
      <c r="AA44" s="452"/>
      <c r="AB44" s="452"/>
      <c r="AC44" s="452"/>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c r="AZ44" s="452"/>
      <c r="BA44" s="132"/>
      <c r="BY44" s="29"/>
      <c r="BZ44" s="23"/>
      <c r="CA44" s="23"/>
    </row>
    <row r="45" spans="2:79" s="41" customFormat="1" ht="4.5" customHeight="1">
      <c r="B45" s="53"/>
      <c r="C45" s="127"/>
      <c r="D45" s="127"/>
      <c r="E45" s="127"/>
      <c r="F45" s="127"/>
      <c r="G45" s="127"/>
      <c r="H45" s="127"/>
      <c r="I45" s="127"/>
      <c r="J45" s="127"/>
      <c r="K45" s="127"/>
      <c r="L45" s="127"/>
      <c r="M45" s="127"/>
      <c r="N45" s="127"/>
      <c r="O45" s="127"/>
      <c r="P45" s="127"/>
      <c r="Q45" s="127"/>
      <c r="R45" s="127"/>
      <c r="S45" s="127"/>
      <c r="T45" s="127"/>
      <c r="U45" s="127"/>
      <c r="V45" s="127"/>
      <c r="W45" s="54"/>
      <c r="X45" s="54"/>
      <c r="Y45" s="54"/>
      <c r="Z45" s="54"/>
      <c r="AA45" s="129"/>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6"/>
      <c r="BY45" s="29"/>
      <c r="BZ45" s="23"/>
      <c r="CA45" s="23"/>
    </row>
    <row r="46" spans="2:79" s="41" customFormat="1" ht="10" customHeight="1">
      <c r="B46" s="53"/>
      <c r="C46" s="453" t="s">
        <v>64</v>
      </c>
      <c r="D46" s="453"/>
      <c r="E46" s="453"/>
      <c r="F46" s="453"/>
      <c r="G46" s="453"/>
      <c r="H46" s="453"/>
      <c r="I46" s="453"/>
      <c r="J46" s="453"/>
      <c r="K46" s="453"/>
      <c r="L46" s="453"/>
      <c r="M46" s="453"/>
      <c r="N46" s="453"/>
      <c r="O46" s="453"/>
      <c r="P46" s="453"/>
      <c r="Q46" s="453"/>
      <c r="R46" s="453"/>
      <c r="S46" s="453"/>
      <c r="T46" s="453"/>
      <c r="U46" s="453"/>
      <c r="V46" s="453"/>
      <c r="W46" s="443" t="s">
        <v>81</v>
      </c>
      <c r="X46" s="443"/>
      <c r="Y46" s="443"/>
      <c r="Z46" s="443"/>
      <c r="AA46" s="443"/>
      <c r="AB46" s="443"/>
      <c r="AC46" s="443"/>
      <c r="AD46" s="443"/>
      <c r="AE46" s="443"/>
      <c r="AF46" s="443"/>
      <c r="AG46" s="443"/>
      <c r="AH46" s="443"/>
      <c r="AI46" s="443"/>
      <c r="AJ46" s="443"/>
      <c r="AK46" s="443"/>
      <c r="AL46" s="443"/>
      <c r="AM46" s="443"/>
      <c r="AN46" s="443"/>
      <c r="AO46" s="443"/>
      <c r="AP46" s="443"/>
      <c r="AQ46" s="443"/>
      <c r="AR46" s="443"/>
      <c r="AS46" s="443"/>
      <c r="AT46" s="443"/>
      <c r="AU46" s="443"/>
      <c r="AV46" s="443"/>
      <c r="AW46" s="443"/>
      <c r="AX46" s="443"/>
      <c r="AY46" s="443"/>
      <c r="AZ46" s="443"/>
      <c r="BA46" s="132"/>
      <c r="BY46" s="23"/>
      <c r="BZ46" s="23"/>
      <c r="CA46" s="23"/>
    </row>
    <row r="47" spans="2:79" s="41" customFormat="1" ht="10" customHeight="1">
      <c r="B47" s="53"/>
      <c r="C47" s="453"/>
      <c r="D47" s="453"/>
      <c r="E47" s="453"/>
      <c r="F47" s="453"/>
      <c r="G47" s="453"/>
      <c r="H47" s="453"/>
      <c r="I47" s="453"/>
      <c r="J47" s="453"/>
      <c r="K47" s="453"/>
      <c r="L47" s="453"/>
      <c r="M47" s="453"/>
      <c r="N47" s="453"/>
      <c r="O47" s="453"/>
      <c r="P47" s="453"/>
      <c r="Q47" s="453"/>
      <c r="R47" s="453"/>
      <c r="S47" s="453"/>
      <c r="T47" s="453"/>
      <c r="U47" s="453"/>
      <c r="V47" s="453"/>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2"/>
      <c r="AW47" s="452"/>
      <c r="AX47" s="452"/>
      <c r="AY47" s="452"/>
      <c r="AZ47" s="452"/>
      <c r="BA47" s="132"/>
      <c r="BY47" s="29"/>
      <c r="BZ47" s="23"/>
      <c r="CA47" s="23"/>
    </row>
    <row r="48" spans="2:79" s="41" customFormat="1" ht="3.75" customHeight="1">
      <c r="B48" s="53"/>
      <c r="C48" s="127"/>
      <c r="D48" s="127"/>
      <c r="E48" s="127"/>
      <c r="F48" s="127"/>
      <c r="G48" s="127"/>
      <c r="H48" s="127"/>
      <c r="I48" s="127"/>
      <c r="J48" s="127"/>
      <c r="K48" s="127"/>
      <c r="L48" s="127"/>
      <c r="M48" s="127"/>
      <c r="N48" s="127"/>
      <c r="O48" s="127"/>
      <c r="P48" s="127"/>
      <c r="Q48" s="127"/>
      <c r="R48" s="127"/>
      <c r="S48" s="127"/>
      <c r="T48" s="127"/>
      <c r="U48" s="127"/>
      <c r="V48" s="127"/>
      <c r="W48" s="54"/>
      <c r="X48" s="54"/>
      <c r="Y48" s="54"/>
      <c r="Z48" s="54"/>
      <c r="AA48" s="129"/>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132"/>
      <c r="BY48" s="29"/>
      <c r="BZ48" s="23"/>
      <c r="CA48" s="23"/>
    </row>
    <row r="49" spans="1:79" s="41" customFormat="1" ht="10" customHeight="1">
      <c r="B49" s="462" t="s">
        <v>65</v>
      </c>
      <c r="C49" s="463"/>
      <c r="D49" s="463"/>
      <c r="E49" s="463"/>
      <c r="F49" s="463"/>
      <c r="G49" s="463"/>
      <c r="H49" s="463"/>
      <c r="I49" s="463"/>
      <c r="J49" s="463"/>
      <c r="K49" s="463"/>
      <c r="L49" s="463"/>
      <c r="M49" s="463"/>
      <c r="N49" s="463"/>
      <c r="O49" s="463"/>
      <c r="P49" s="463"/>
      <c r="Q49" s="463"/>
      <c r="R49" s="463"/>
      <c r="S49" s="463"/>
      <c r="T49" s="463"/>
      <c r="U49" s="463"/>
      <c r="V49" s="463"/>
      <c r="W49" s="443" t="s">
        <v>80</v>
      </c>
      <c r="X49" s="443"/>
      <c r="Y49" s="443"/>
      <c r="Z49" s="443"/>
      <c r="AA49" s="443"/>
      <c r="AB49" s="443"/>
      <c r="AC49" s="443"/>
      <c r="AD49" s="443"/>
      <c r="AE49" s="443"/>
      <c r="AF49" s="443"/>
      <c r="AG49" s="443"/>
      <c r="AH49" s="443"/>
      <c r="AI49" s="443"/>
      <c r="AJ49" s="443"/>
      <c r="AK49" s="443"/>
      <c r="AL49" s="443"/>
      <c r="AM49" s="443"/>
      <c r="AN49" s="443"/>
      <c r="AO49" s="443"/>
      <c r="AP49" s="443"/>
      <c r="AQ49" s="443"/>
      <c r="AR49" s="443"/>
      <c r="AS49" s="443"/>
      <c r="AT49" s="443"/>
      <c r="AU49" s="443"/>
      <c r="AV49" s="443"/>
      <c r="AW49" s="443"/>
      <c r="AX49" s="443"/>
      <c r="AY49" s="443"/>
      <c r="AZ49" s="443"/>
      <c r="BA49" s="132"/>
      <c r="BY49" s="23"/>
      <c r="BZ49" s="23"/>
      <c r="CA49" s="23"/>
    </row>
    <row r="50" spans="1:79" s="41" customFormat="1" ht="10" customHeight="1">
      <c r="B50" s="462"/>
      <c r="C50" s="463"/>
      <c r="D50" s="463"/>
      <c r="E50" s="463"/>
      <c r="F50" s="463"/>
      <c r="G50" s="463"/>
      <c r="H50" s="463"/>
      <c r="I50" s="463"/>
      <c r="J50" s="463"/>
      <c r="K50" s="463"/>
      <c r="L50" s="463"/>
      <c r="M50" s="463"/>
      <c r="N50" s="463"/>
      <c r="O50" s="463"/>
      <c r="P50" s="463"/>
      <c r="Q50" s="463"/>
      <c r="R50" s="463"/>
      <c r="S50" s="463"/>
      <c r="T50" s="463"/>
      <c r="U50" s="463"/>
      <c r="V50" s="463"/>
      <c r="W50" s="452"/>
      <c r="X50" s="452"/>
      <c r="Y50" s="452"/>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2"/>
      <c r="AW50" s="452"/>
      <c r="AX50" s="452"/>
      <c r="AY50" s="452"/>
      <c r="AZ50" s="452"/>
      <c r="BA50" s="132"/>
      <c r="BY50" s="29"/>
      <c r="BZ50" s="23"/>
      <c r="CA50" s="23"/>
    </row>
    <row r="51" spans="1:79" s="41" customFormat="1" ht="6" customHeight="1" thickBot="1">
      <c r="B51" s="57"/>
      <c r="C51" s="58"/>
      <c r="D51" s="58"/>
      <c r="E51" s="58"/>
      <c r="F51" s="58"/>
      <c r="G51" s="58"/>
      <c r="H51" s="58"/>
      <c r="I51" s="58"/>
      <c r="J51" s="58"/>
      <c r="K51" s="58"/>
      <c r="L51" s="58"/>
      <c r="M51" s="58"/>
      <c r="N51" s="58"/>
      <c r="O51" s="58"/>
      <c r="P51" s="58"/>
      <c r="Q51" s="58"/>
      <c r="R51" s="58"/>
      <c r="S51" s="58"/>
      <c r="T51" s="58"/>
      <c r="U51" s="58"/>
      <c r="V51" s="58"/>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60"/>
      <c r="BY51" s="23"/>
      <c r="BZ51" s="23"/>
      <c r="CA51" s="23"/>
    </row>
    <row r="52" spans="1:79" ht="11.25" customHeight="1">
      <c r="B52" s="61"/>
      <c r="C52" s="61"/>
      <c r="D52" s="61"/>
      <c r="E52" s="61"/>
      <c r="F52" s="61"/>
      <c r="G52" s="61"/>
      <c r="H52" s="61"/>
      <c r="I52" s="61"/>
      <c r="J52" s="61"/>
      <c r="K52" s="61"/>
      <c r="L52" s="61"/>
      <c r="M52" s="61"/>
      <c r="N52" s="61"/>
      <c r="O52" s="61"/>
      <c r="P52" s="61"/>
      <c r="Q52" s="61"/>
      <c r="R52" s="61"/>
      <c r="S52" s="61"/>
      <c r="T52" s="62"/>
      <c r="U52" s="62"/>
      <c r="V52" s="63"/>
      <c r="W52" s="63"/>
      <c r="X52" s="63"/>
      <c r="Y52" s="63"/>
      <c r="Z52" s="63"/>
      <c r="AA52" s="63"/>
      <c r="AB52" s="62"/>
      <c r="AC52" s="62"/>
      <c r="AD52" s="63"/>
      <c r="AE52" s="63"/>
      <c r="AF52" s="63"/>
      <c r="AG52" s="63"/>
      <c r="AH52" s="63"/>
      <c r="AI52" s="63"/>
      <c r="AJ52" s="63"/>
      <c r="BY52" s="29"/>
      <c r="BZ52" s="23"/>
      <c r="CA52" s="23"/>
    </row>
    <row r="53" spans="1:79" ht="11.25" customHeight="1">
      <c r="B53" s="369" t="s">
        <v>255</v>
      </c>
      <c r="C53" s="370"/>
      <c r="D53" s="370"/>
      <c r="E53" s="370"/>
      <c r="F53" s="371"/>
      <c r="G53" s="360" t="s">
        <v>54</v>
      </c>
      <c r="H53" s="361"/>
      <c r="I53" s="361"/>
      <c r="J53" s="361"/>
      <c r="K53" s="361"/>
      <c r="L53" s="361"/>
      <c r="M53" s="362"/>
      <c r="N53" s="351"/>
      <c r="O53" s="352"/>
      <c r="P53" s="352"/>
      <c r="Q53" s="352"/>
      <c r="R53" s="352"/>
      <c r="S53" s="352"/>
      <c r="T53" s="352"/>
      <c r="U53" s="352"/>
      <c r="V53" s="352"/>
      <c r="W53" s="352"/>
      <c r="X53" s="352"/>
      <c r="Y53" s="352"/>
      <c r="Z53" s="353"/>
      <c r="AA53" s="360" t="s">
        <v>55</v>
      </c>
      <c r="AB53" s="361"/>
      <c r="AC53" s="361"/>
      <c r="AD53" s="361"/>
      <c r="AE53" s="361"/>
      <c r="AF53" s="361"/>
      <c r="AG53" s="361"/>
      <c r="AH53" s="362"/>
      <c r="AI53" s="351"/>
      <c r="AJ53" s="352"/>
      <c r="AK53" s="352"/>
      <c r="AL53" s="352"/>
      <c r="AM53" s="352"/>
      <c r="AN53" s="352"/>
      <c r="AO53" s="352"/>
      <c r="AP53" s="352"/>
      <c r="AQ53" s="352"/>
      <c r="AR53" s="352"/>
      <c r="AS53" s="352"/>
      <c r="AT53" s="352"/>
      <c r="AU53" s="352"/>
      <c r="AV53" s="352"/>
      <c r="AW53" s="352"/>
      <c r="AX53" s="352"/>
      <c r="AY53" s="352"/>
      <c r="AZ53" s="352"/>
      <c r="BA53" s="353"/>
      <c r="BY53" s="29"/>
      <c r="BZ53" s="23"/>
      <c r="CA53" s="23"/>
    </row>
    <row r="54" spans="1:79" ht="11.25" customHeight="1">
      <c r="B54" s="372"/>
      <c r="C54" s="373"/>
      <c r="D54" s="373"/>
      <c r="E54" s="373"/>
      <c r="F54" s="374"/>
      <c r="G54" s="363"/>
      <c r="H54" s="364"/>
      <c r="I54" s="364"/>
      <c r="J54" s="364"/>
      <c r="K54" s="364"/>
      <c r="L54" s="364"/>
      <c r="M54" s="365"/>
      <c r="N54" s="354"/>
      <c r="O54" s="355"/>
      <c r="P54" s="355"/>
      <c r="Q54" s="355"/>
      <c r="R54" s="355"/>
      <c r="S54" s="355"/>
      <c r="T54" s="355"/>
      <c r="U54" s="355"/>
      <c r="V54" s="355"/>
      <c r="W54" s="355"/>
      <c r="X54" s="355"/>
      <c r="Y54" s="355"/>
      <c r="Z54" s="356"/>
      <c r="AA54" s="363"/>
      <c r="AB54" s="364"/>
      <c r="AC54" s="364"/>
      <c r="AD54" s="364"/>
      <c r="AE54" s="364"/>
      <c r="AF54" s="364"/>
      <c r="AG54" s="364"/>
      <c r="AH54" s="365"/>
      <c r="AI54" s="354"/>
      <c r="AJ54" s="355"/>
      <c r="AK54" s="355"/>
      <c r="AL54" s="355"/>
      <c r="AM54" s="355"/>
      <c r="AN54" s="355"/>
      <c r="AO54" s="355"/>
      <c r="AP54" s="355"/>
      <c r="AQ54" s="355"/>
      <c r="AR54" s="355"/>
      <c r="AS54" s="355"/>
      <c r="AT54" s="355"/>
      <c r="AU54" s="355"/>
      <c r="AV54" s="355"/>
      <c r="AW54" s="355"/>
      <c r="AX54" s="355"/>
      <c r="AY54" s="355"/>
      <c r="AZ54" s="355"/>
      <c r="BA54" s="356"/>
      <c r="BY54" s="29"/>
      <c r="BZ54" s="23"/>
      <c r="CA54" s="23"/>
    </row>
    <row r="55" spans="1:79" ht="11.25" customHeight="1">
      <c r="B55" s="372"/>
      <c r="C55" s="373"/>
      <c r="D55" s="373"/>
      <c r="E55" s="373"/>
      <c r="F55" s="374"/>
      <c r="G55" s="366"/>
      <c r="H55" s="367"/>
      <c r="I55" s="367"/>
      <c r="J55" s="367"/>
      <c r="K55" s="367"/>
      <c r="L55" s="367"/>
      <c r="M55" s="368"/>
      <c r="N55" s="357"/>
      <c r="O55" s="358"/>
      <c r="P55" s="358"/>
      <c r="Q55" s="358"/>
      <c r="R55" s="358"/>
      <c r="S55" s="358"/>
      <c r="T55" s="358"/>
      <c r="U55" s="358"/>
      <c r="V55" s="358"/>
      <c r="W55" s="358"/>
      <c r="X55" s="358"/>
      <c r="Y55" s="358"/>
      <c r="Z55" s="359"/>
      <c r="AA55" s="366"/>
      <c r="AB55" s="367"/>
      <c r="AC55" s="367"/>
      <c r="AD55" s="367"/>
      <c r="AE55" s="367"/>
      <c r="AF55" s="367"/>
      <c r="AG55" s="367"/>
      <c r="AH55" s="368"/>
      <c r="AI55" s="357"/>
      <c r="AJ55" s="358"/>
      <c r="AK55" s="358"/>
      <c r="AL55" s="358"/>
      <c r="AM55" s="358"/>
      <c r="AN55" s="358"/>
      <c r="AO55" s="358"/>
      <c r="AP55" s="358"/>
      <c r="AQ55" s="358"/>
      <c r="AR55" s="358"/>
      <c r="AS55" s="358"/>
      <c r="AT55" s="358"/>
      <c r="AU55" s="358"/>
      <c r="AV55" s="358"/>
      <c r="AW55" s="358"/>
      <c r="AX55" s="358"/>
      <c r="AY55" s="358"/>
      <c r="AZ55" s="358"/>
      <c r="BA55" s="359"/>
      <c r="BY55" s="29"/>
      <c r="BZ55" s="23"/>
      <c r="CA55" s="23"/>
    </row>
    <row r="56" spans="1:79" ht="11.25" customHeight="1">
      <c r="B56" s="372"/>
      <c r="C56" s="373"/>
      <c r="D56" s="373"/>
      <c r="E56" s="373"/>
      <c r="F56" s="374"/>
      <c r="G56" s="360" t="s">
        <v>253</v>
      </c>
      <c r="H56" s="361"/>
      <c r="I56" s="361"/>
      <c r="J56" s="361"/>
      <c r="K56" s="361"/>
      <c r="L56" s="361"/>
      <c r="M56" s="362"/>
      <c r="N56" s="351"/>
      <c r="O56" s="352"/>
      <c r="P56" s="352"/>
      <c r="Q56" s="352"/>
      <c r="R56" s="352"/>
      <c r="S56" s="352"/>
      <c r="T56" s="352"/>
      <c r="U56" s="352"/>
      <c r="V56" s="352"/>
      <c r="W56" s="352"/>
      <c r="X56" s="352"/>
      <c r="Y56" s="352"/>
      <c r="Z56" s="353"/>
      <c r="AA56" s="360" t="s">
        <v>53</v>
      </c>
      <c r="AB56" s="361"/>
      <c r="AC56" s="361"/>
      <c r="AD56" s="361"/>
      <c r="AE56" s="361"/>
      <c r="AF56" s="361"/>
      <c r="AG56" s="361"/>
      <c r="AH56" s="362"/>
      <c r="AI56" s="351"/>
      <c r="AJ56" s="352"/>
      <c r="AK56" s="352"/>
      <c r="AL56" s="352"/>
      <c r="AM56" s="352"/>
      <c r="AN56" s="352"/>
      <c r="AO56" s="352"/>
      <c r="AP56" s="352"/>
      <c r="AQ56" s="352"/>
      <c r="AR56" s="352"/>
      <c r="AS56" s="352"/>
      <c r="AT56" s="352"/>
      <c r="AU56" s="352"/>
      <c r="AV56" s="352"/>
      <c r="AW56" s="352"/>
      <c r="AX56" s="352"/>
      <c r="AY56" s="352"/>
      <c r="AZ56" s="352"/>
      <c r="BA56" s="353"/>
      <c r="BY56" s="29"/>
      <c r="BZ56" s="23"/>
      <c r="CA56" s="23"/>
    </row>
    <row r="57" spans="1:79" ht="11.25" customHeight="1">
      <c r="B57" s="372"/>
      <c r="C57" s="373"/>
      <c r="D57" s="373"/>
      <c r="E57" s="373"/>
      <c r="F57" s="374"/>
      <c r="G57" s="363"/>
      <c r="H57" s="364"/>
      <c r="I57" s="364"/>
      <c r="J57" s="364"/>
      <c r="K57" s="364"/>
      <c r="L57" s="364"/>
      <c r="M57" s="365"/>
      <c r="N57" s="354"/>
      <c r="O57" s="355"/>
      <c r="P57" s="355"/>
      <c r="Q57" s="355"/>
      <c r="R57" s="355"/>
      <c r="S57" s="355"/>
      <c r="T57" s="355"/>
      <c r="U57" s="355"/>
      <c r="V57" s="355"/>
      <c r="W57" s="355"/>
      <c r="X57" s="355"/>
      <c r="Y57" s="355"/>
      <c r="Z57" s="356"/>
      <c r="AA57" s="363"/>
      <c r="AB57" s="364"/>
      <c r="AC57" s="364"/>
      <c r="AD57" s="364"/>
      <c r="AE57" s="364"/>
      <c r="AF57" s="364"/>
      <c r="AG57" s="364"/>
      <c r="AH57" s="365"/>
      <c r="AI57" s="354"/>
      <c r="AJ57" s="355"/>
      <c r="AK57" s="355"/>
      <c r="AL57" s="355"/>
      <c r="AM57" s="355"/>
      <c r="AN57" s="355"/>
      <c r="AO57" s="355"/>
      <c r="AP57" s="355"/>
      <c r="AQ57" s="355"/>
      <c r="AR57" s="355"/>
      <c r="AS57" s="355"/>
      <c r="AT57" s="355"/>
      <c r="AU57" s="355"/>
      <c r="AV57" s="355"/>
      <c r="AW57" s="355"/>
      <c r="AX57" s="355"/>
      <c r="AY57" s="355"/>
      <c r="AZ57" s="355"/>
      <c r="BA57" s="356"/>
      <c r="BY57" s="29"/>
      <c r="BZ57" s="23"/>
      <c r="CA57" s="23"/>
    </row>
    <row r="58" spans="1:79" ht="11.25" customHeight="1">
      <c r="B58" s="375"/>
      <c r="C58" s="376"/>
      <c r="D58" s="376"/>
      <c r="E58" s="376"/>
      <c r="F58" s="377"/>
      <c r="G58" s="366"/>
      <c r="H58" s="367"/>
      <c r="I58" s="367"/>
      <c r="J58" s="367"/>
      <c r="K58" s="367"/>
      <c r="L58" s="367"/>
      <c r="M58" s="368"/>
      <c r="N58" s="357"/>
      <c r="O58" s="358"/>
      <c r="P58" s="358"/>
      <c r="Q58" s="358"/>
      <c r="R58" s="358"/>
      <c r="S58" s="358"/>
      <c r="T58" s="358"/>
      <c r="U58" s="358"/>
      <c r="V58" s="358"/>
      <c r="W58" s="358"/>
      <c r="X58" s="358"/>
      <c r="Y58" s="358"/>
      <c r="Z58" s="359"/>
      <c r="AA58" s="366"/>
      <c r="AB58" s="367"/>
      <c r="AC58" s="367"/>
      <c r="AD58" s="367"/>
      <c r="AE58" s="367"/>
      <c r="AF58" s="367"/>
      <c r="AG58" s="367"/>
      <c r="AH58" s="368"/>
      <c r="AI58" s="357"/>
      <c r="AJ58" s="358"/>
      <c r="AK58" s="358"/>
      <c r="AL58" s="358"/>
      <c r="AM58" s="358"/>
      <c r="AN58" s="358"/>
      <c r="AO58" s="358"/>
      <c r="AP58" s="358"/>
      <c r="AQ58" s="358"/>
      <c r="AR58" s="358"/>
      <c r="AS58" s="358"/>
      <c r="AT58" s="358"/>
      <c r="AU58" s="358"/>
      <c r="AV58" s="358"/>
      <c r="AW58" s="358"/>
      <c r="AX58" s="358"/>
      <c r="AY58" s="358"/>
      <c r="AZ58" s="358"/>
      <c r="BA58" s="359"/>
      <c r="BY58" s="29"/>
      <c r="BZ58" s="23"/>
      <c r="CA58" s="23"/>
    </row>
    <row r="59" spans="1:79" ht="11.25" customHeight="1">
      <c r="B59" s="378" t="s">
        <v>256</v>
      </c>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Y59" s="29"/>
      <c r="BZ59" s="23"/>
      <c r="CA59" s="23"/>
    </row>
    <row r="60" spans="1:79" ht="11.25" customHeight="1">
      <c r="C60" s="61"/>
      <c r="D60" s="61"/>
      <c r="E60" s="61"/>
      <c r="F60" s="61"/>
      <c r="G60" s="61"/>
      <c r="H60" s="61"/>
      <c r="I60" s="61"/>
      <c r="J60" s="61"/>
      <c r="K60" s="61"/>
      <c r="L60" s="61"/>
      <c r="M60" s="61"/>
      <c r="N60" s="61"/>
      <c r="O60" s="61"/>
      <c r="P60" s="61"/>
      <c r="Q60" s="61"/>
      <c r="R60" s="61"/>
      <c r="S60" s="61"/>
      <c r="T60" s="61"/>
      <c r="BY60" s="29"/>
      <c r="BZ60" s="23"/>
      <c r="CA60" s="23"/>
    </row>
    <row r="61" spans="1:79" ht="11.25" customHeight="1">
      <c r="A61" s="64"/>
      <c r="B61" s="64"/>
      <c r="C61" s="64"/>
      <c r="D61" s="64"/>
      <c r="E61" s="64"/>
      <c r="F61" s="64"/>
      <c r="G61" s="64"/>
      <c r="H61" s="65"/>
      <c r="I61" s="65"/>
      <c r="J61" s="65"/>
      <c r="K61" s="65"/>
      <c r="L61" s="65"/>
      <c r="M61" s="65"/>
      <c r="N61" s="65"/>
      <c r="O61" s="65"/>
      <c r="P61" s="65"/>
      <c r="Q61" s="65"/>
      <c r="R61" s="65"/>
      <c r="S61" s="65"/>
      <c r="T61" s="65"/>
      <c r="U61" s="65"/>
      <c r="V61" s="65"/>
      <c r="W61" s="65"/>
      <c r="X61" s="379" t="s">
        <v>66</v>
      </c>
      <c r="Y61" s="379"/>
      <c r="Z61" s="379"/>
      <c r="AA61" s="379"/>
      <c r="AB61" s="379"/>
      <c r="AC61" s="379"/>
      <c r="AD61" s="379"/>
      <c r="AE61" s="379"/>
      <c r="AF61" s="379"/>
      <c r="AG61" s="379"/>
      <c r="AH61" s="379"/>
      <c r="AI61" s="379"/>
      <c r="AJ61" s="379"/>
      <c r="AK61" s="379"/>
      <c r="AL61" s="379"/>
      <c r="AM61" s="379"/>
      <c r="AN61" s="379"/>
      <c r="AO61" s="379"/>
      <c r="AP61" s="379"/>
      <c r="AQ61" s="379"/>
      <c r="AR61" s="379"/>
      <c r="AS61" s="35"/>
      <c r="AT61" s="381" t="s">
        <v>30</v>
      </c>
      <c r="AU61" s="381"/>
      <c r="AV61" s="381"/>
      <c r="AW61" s="381"/>
      <c r="AX61" s="259" t="s">
        <v>67</v>
      </c>
      <c r="AY61" s="259"/>
      <c r="AZ61" s="259"/>
      <c r="BA61" s="259"/>
      <c r="BB61" s="149"/>
      <c r="BY61" s="29"/>
      <c r="BZ61" s="23"/>
      <c r="CA61" s="23"/>
    </row>
    <row r="62" spans="1:79" ht="11.25" customHeight="1">
      <c r="A62" s="64"/>
      <c r="B62" s="150"/>
      <c r="C62" s="150"/>
      <c r="D62" s="150"/>
      <c r="E62" s="150"/>
      <c r="F62" s="150"/>
      <c r="G62" s="150"/>
      <c r="H62" s="151"/>
      <c r="I62" s="151"/>
      <c r="J62" s="151"/>
      <c r="K62" s="151"/>
      <c r="L62" s="151"/>
      <c r="M62" s="151"/>
      <c r="N62" s="151"/>
      <c r="O62" s="151"/>
      <c r="P62" s="151"/>
      <c r="Q62" s="151"/>
      <c r="R62" s="151"/>
      <c r="S62" s="151"/>
      <c r="T62" s="151"/>
      <c r="U62" s="65"/>
      <c r="V62" s="65"/>
      <c r="W62" s="65"/>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171"/>
      <c r="AT62" s="382"/>
      <c r="AU62" s="382"/>
      <c r="AV62" s="382"/>
      <c r="AW62" s="382"/>
      <c r="AX62" s="383"/>
      <c r="AY62" s="383"/>
      <c r="AZ62" s="383"/>
      <c r="BA62" s="383"/>
      <c r="BB62" s="149"/>
      <c r="BY62" s="29"/>
      <c r="BZ62" s="23"/>
      <c r="CA62" s="23"/>
    </row>
    <row r="63" spans="1:79" ht="11.25" customHeight="1" thickBot="1">
      <c r="A63" s="29"/>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29"/>
      <c r="BY63" s="29"/>
      <c r="BZ63" s="23"/>
      <c r="CA63" s="23"/>
    </row>
    <row r="64" spans="1:79" s="29" customFormat="1" ht="11.25" customHeight="1">
      <c r="B64" s="251"/>
      <c r="C64" s="251"/>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E64" s="69"/>
      <c r="BP64" s="297" t="s">
        <v>33</v>
      </c>
      <c r="BQ64" s="299" t="s">
        <v>38</v>
      </c>
      <c r="BR64" s="301" t="s">
        <v>39</v>
      </c>
      <c r="BS64" s="303" t="s">
        <v>40</v>
      </c>
      <c r="BT64" s="301" t="s">
        <v>41</v>
      </c>
      <c r="BU64" s="303" t="s">
        <v>44</v>
      </c>
      <c r="BV64" s="290" t="s">
        <v>37</v>
      </c>
      <c r="BZ64" s="23"/>
      <c r="CA64" s="23"/>
    </row>
    <row r="65" spans="1:142" ht="11.25" customHeight="1">
      <c r="A65" s="64"/>
      <c r="B65" s="64"/>
      <c r="C65" s="64"/>
      <c r="D65" s="64"/>
      <c r="E65" s="64"/>
      <c r="F65" s="64"/>
      <c r="G65" s="64"/>
      <c r="H65" s="65"/>
      <c r="I65" s="65"/>
      <c r="J65" s="65"/>
      <c r="K65" s="65"/>
      <c r="L65" s="65"/>
      <c r="M65" s="65"/>
      <c r="N65" s="65"/>
      <c r="O65" s="65"/>
      <c r="P65" s="518" t="s">
        <v>46</v>
      </c>
      <c r="Q65" s="518"/>
      <c r="R65" s="518"/>
      <c r="S65" s="518"/>
      <c r="T65" s="518"/>
      <c r="U65" s="518"/>
      <c r="V65" s="518"/>
      <c r="W65" s="518"/>
      <c r="X65" s="518"/>
      <c r="Y65" s="518"/>
      <c r="Z65" s="518"/>
      <c r="AA65" s="518"/>
      <c r="AB65" s="518"/>
      <c r="AC65" s="518"/>
      <c r="AD65" s="518"/>
      <c r="AE65" s="518"/>
      <c r="AF65" s="518"/>
      <c r="AG65" s="518"/>
      <c r="AH65" s="518"/>
      <c r="AI65" s="518"/>
      <c r="AJ65" s="518"/>
      <c r="AK65" s="518"/>
      <c r="AL65" s="518"/>
      <c r="AM65" s="518"/>
      <c r="AN65" s="518"/>
      <c r="AO65" s="65"/>
      <c r="AP65" s="65"/>
      <c r="AQ65" s="65"/>
      <c r="AR65" s="65"/>
      <c r="AS65" s="65"/>
      <c r="AT65" s="65"/>
      <c r="AU65" s="65"/>
      <c r="AV65" s="66"/>
      <c r="AW65" s="66"/>
      <c r="AX65" s="66"/>
      <c r="AY65" s="66"/>
      <c r="AZ65" s="66"/>
      <c r="BA65" s="67"/>
      <c r="BB65" s="67"/>
      <c r="BP65" s="298"/>
      <c r="BQ65" s="300"/>
      <c r="BR65" s="302"/>
      <c r="BS65" s="304"/>
      <c r="BT65" s="302"/>
      <c r="BU65" s="304"/>
      <c r="BV65" s="291"/>
      <c r="BY65" s="29"/>
      <c r="BZ65" s="23"/>
      <c r="CA65" s="23"/>
    </row>
    <row r="66" spans="1:142" ht="11.25" customHeight="1" thickBot="1">
      <c r="A66" s="64"/>
      <c r="D66" s="466"/>
      <c r="E66" s="466"/>
      <c r="F66" s="466"/>
      <c r="G66" s="466"/>
      <c r="H66" s="466"/>
      <c r="I66" s="466"/>
      <c r="J66" s="113"/>
      <c r="K66" s="113"/>
      <c r="L66" s="113"/>
      <c r="M66" s="113"/>
      <c r="N66" s="113"/>
      <c r="O66" s="113"/>
      <c r="P66" s="519"/>
      <c r="Q66" s="519"/>
      <c r="R66" s="519"/>
      <c r="S66" s="519"/>
      <c r="T66" s="519"/>
      <c r="U66" s="519"/>
      <c r="V66" s="519"/>
      <c r="W66" s="519"/>
      <c r="X66" s="519"/>
      <c r="Y66" s="519"/>
      <c r="Z66" s="519"/>
      <c r="AA66" s="519"/>
      <c r="AB66" s="519"/>
      <c r="AC66" s="519"/>
      <c r="AD66" s="519"/>
      <c r="AE66" s="519"/>
      <c r="AF66" s="519"/>
      <c r="AG66" s="519"/>
      <c r="AH66" s="519"/>
      <c r="AI66" s="519"/>
      <c r="AJ66" s="519"/>
      <c r="AK66" s="519"/>
      <c r="AL66" s="519"/>
      <c r="AM66" s="519"/>
      <c r="AN66" s="519"/>
      <c r="AO66" s="68"/>
      <c r="AP66" s="68"/>
      <c r="AQ66" s="68"/>
      <c r="AR66" s="68"/>
      <c r="AS66" s="68"/>
      <c r="AT66" s="68"/>
      <c r="AU66" s="68"/>
      <c r="AV66" s="66"/>
      <c r="AW66" s="66"/>
      <c r="AX66" s="66"/>
      <c r="AY66" s="66"/>
      <c r="AZ66" s="66"/>
      <c r="BA66" s="67"/>
      <c r="BB66" s="67"/>
      <c r="BP66" s="298"/>
      <c r="BQ66" s="300"/>
      <c r="BR66" s="302"/>
      <c r="BS66" s="304"/>
      <c r="BT66" s="302"/>
      <c r="BU66" s="304"/>
      <c r="BV66" s="291"/>
      <c r="BY66" s="29"/>
      <c r="BZ66" s="23"/>
      <c r="CA66" s="23"/>
    </row>
    <row r="67" spans="1:142" ht="11.15" customHeight="1">
      <c r="A67" s="295"/>
      <c r="B67" s="153"/>
      <c r="D67" s="296" t="s">
        <v>68</v>
      </c>
      <c r="E67" s="296"/>
      <c r="F67" s="296"/>
      <c r="G67" s="296"/>
      <c r="H67" s="296"/>
      <c r="I67" s="296"/>
      <c r="J67" s="296"/>
      <c r="K67" s="296"/>
      <c r="L67" s="296" t="s">
        <v>70</v>
      </c>
      <c r="M67" s="296"/>
      <c r="N67" s="296"/>
      <c r="O67" s="296"/>
      <c r="P67" s="296"/>
      <c r="Q67" s="296"/>
      <c r="R67" s="296"/>
      <c r="S67" s="296"/>
      <c r="T67" s="296" t="s">
        <v>71</v>
      </c>
      <c r="U67" s="296"/>
      <c r="V67" s="296"/>
      <c r="W67" s="296"/>
      <c r="X67" s="296"/>
      <c r="Y67" s="296"/>
      <c r="Z67" s="296"/>
      <c r="AA67" s="296"/>
      <c r="AB67" s="296" t="s">
        <v>72</v>
      </c>
      <c r="AC67" s="296"/>
      <c r="AD67" s="296"/>
      <c r="AE67" s="296"/>
      <c r="AF67" s="296"/>
      <c r="AG67" s="296"/>
      <c r="AH67" s="296"/>
      <c r="AI67" s="296"/>
      <c r="AJ67" s="296" t="s">
        <v>73</v>
      </c>
      <c r="AK67" s="296"/>
      <c r="AL67" s="296"/>
      <c r="AM67" s="296"/>
      <c r="AN67" s="296"/>
      <c r="AO67" s="296"/>
      <c r="AP67" s="296"/>
      <c r="AQ67" s="296"/>
      <c r="AR67" s="296" t="s">
        <v>69</v>
      </c>
      <c r="AS67" s="296"/>
      <c r="AT67" s="296"/>
      <c r="AU67" s="296"/>
      <c r="AV67" s="296"/>
      <c r="AW67" s="296"/>
      <c r="AX67" s="296"/>
      <c r="AY67" s="296"/>
      <c r="AZ67" s="152"/>
      <c r="BA67" s="152"/>
      <c r="BB67" s="152"/>
      <c r="BO67" s="70"/>
      <c r="BP67" s="327" t="e">
        <f>VLOOKUP(#REF!,試験項目一覧!K:L,2,FALSE)</f>
        <v>#REF!</v>
      </c>
      <c r="BQ67" s="329">
        <f>IFERROR(VLOOKUP(BP67,試験項目一覧!E:H,2,FALSE),0)</f>
        <v>0</v>
      </c>
      <c r="BR67" s="305">
        <f>IFERROR(VLOOKUP(BP67,試験項目一覧!E:H,3,FALSE),0)</f>
        <v>0</v>
      </c>
      <c r="BS67" s="332">
        <f>IFERROR(VLOOKUP(BP67,試験項目一覧!E:H,4,FALSE),0)</f>
        <v>0</v>
      </c>
      <c r="BT67" s="305">
        <f>IFERROR(VLOOKUP(BP67,試験項目一覧!E:H,5,FALSE),0)</f>
        <v>0</v>
      </c>
      <c r="BU67" s="305">
        <v>0</v>
      </c>
      <c r="BV67" s="305">
        <f>IFERROR(VLOOKUP(BP67,試験項目一覧!E:H,6,FALSE),0)</f>
        <v>0</v>
      </c>
      <c r="BZ67" s="23"/>
      <c r="CA67" s="23"/>
    </row>
    <row r="68" spans="1:142" ht="11.15" customHeight="1">
      <c r="A68" s="295"/>
      <c r="B68" s="153"/>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6"/>
      <c r="AU68" s="296"/>
      <c r="AV68" s="296"/>
      <c r="AW68" s="296"/>
      <c r="AX68" s="296"/>
      <c r="AY68" s="296"/>
      <c r="AZ68" s="152"/>
      <c r="BA68" s="152"/>
      <c r="BB68" s="152"/>
      <c r="BE68" s="69"/>
      <c r="BM68" s="70"/>
      <c r="BN68" s="70"/>
      <c r="BO68" s="70"/>
      <c r="BP68" s="327"/>
      <c r="BQ68" s="330"/>
      <c r="BR68" s="306"/>
      <c r="BS68" s="333"/>
      <c r="BT68" s="306"/>
      <c r="BU68" s="306"/>
      <c r="BV68" s="306"/>
      <c r="BZ68" s="23"/>
      <c r="CA68" s="23"/>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row>
    <row r="69" spans="1:142" ht="11.15" customHeight="1">
      <c r="A69" s="295"/>
      <c r="B69" s="153"/>
      <c r="D69" s="473" t="s">
        <v>74</v>
      </c>
      <c r="E69" s="474"/>
      <c r="F69" s="474"/>
      <c r="G69" s="474"/>
      <c r="H69" s="474"/>
      <c r="I69" s="474"/>
      <c r="J69" s="474"/>
      <c r="K69" s="475"/>
      <c r="L69" s="473" t="s">
        <v>75</v>
      </c>
      <c r="M69" s="474"/>
      <c r="N69" s="474"/>
      <c r="O69" s="474"/>
      <c r="P69" s="474"/>
      <c r="Q69" s="474"/>
      <c r="R69" s="474"/>
      <c r="S69" s="475"/>
      <c r="T69" s="473">
        <v>660</v>
      </c>
      <c r="U69" s="474"/>
      <c r="V69" s="474"/>
      <c r="W69" s="474"/>
      <c r="X69" s="474"/>
      <c r="Y69" s="474"/>
      <c r="Z69" s="474"/>
      <c r="AA69" s="475"/>
      <c r="AB69" s="473">
        <f>AT62</f>
        <v>0</v>
      </c>
      <c r="AC69" s="474"/>
      <c r="AD69" s="474"/>
      <c r="AE69" s="474"/>
      <c r="AF69" s="474"/>
      <c r="AG69" s="474"/>
      <c r="AH69" s="474"/>
      <c r="AI69" s="475"/>
      <c r="AJ69" s="473">
        <f>T69*AB69</f>
        <v>0</v>
      </c>
      <c r="AK69" s="474"/>
      <c r="AL69" s="474"/>
      <c r="AM69" s="474"/>
      <c r="AN69" s="474"/>
      <c r="AO69" s="474"/>
      <c r="AP69" s="474"/>
      <c r="AQ69" s="475"/>
      <c r="AR69" s="473"/>
      <c r="AS69" s="474"/>
      <c r="AT69" s="474"/>
      <c r="AU69" s="474"/>
      <c r="AV69" s="474"/>
      <c r="AW69" s="474"/>
      <c r="AX69" s="474"/>
      <c r="AY69" s="475"/>
      <c r="AZ69" s="154"/>
      <c r="BA69" s="154"/>
      <c r="BB69" s="61"/>
      <c r="BE69" s="30"/>
      <c r="BM69" s="70"/>
      <c r="BN69" s="70"/>
      <c r="BO69" s="70"/>
      <c r="BP69" s="328"/>
      <c r="BQ69" s="331"/>
      <c r="BR69" s="307"/>
      <c r="BS69" s="334"/>
      <c r="BT69" s="307"/>
      <c r="BU69" s="307"/>
      <c r="BV69" s="307"/>
      <c r="BZ69" s="23"/>
      <c r="CA69" s="23"/>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row>
    <row r="70" spans="1:142" ht="11.15" customHeight="1">
      <c r="A70" s="295"/>
      <c r="B70" s="153"/>
      <c r="D70" s="467"/>
      <c r="E70" s="469"/>
      <c r="F70" s="469"/>
      <c r="G70" s="469"/>
      <c r="H70" s="469"/>
      <c r="I70" s="469"/>
      <c r="J70" s="469"/>
      <c r="K70" s="471"/>
      <c r="L70" s="467"/>
      <c r="M70" s="469"/>
      <c r="N70" s="469"/>
      <c r="O70" s="469"/>
      <c r="P70" s="469"/>
      <c r="Q70" s="469"/>
      <c r="R70" s="469"/>
      <c r="S70" s="471"/>
      <c r="T70" s="467"/>
      <c r="U70" s="469"/>
      <c r="V70" s="469"/>
      <c r="W70" s="469"/>
      <c r="X70" s="469"/>
      <c r="Y70" s="469"/>
      <c r="Z70" s="469"/>
      <c r="AA70" s="471"/>
      <c r="AB70" s="467"/>
      <c r="AC70" s="469"/>
      <c r="AD70" s="469"/>
      <c r="AE70" s="469"/>
      <c r="AF70" s="469"/>
      <c r="AG70" s="469"/>
      <c r="AH70" s="469"/>
      <c r="AI70" s="471"/>
      <c r="AJ70" s="467"/>
      <c r="AK70" s="469"/>
      <c r="AL70" s="469"/>
      <c r="AM70" s="469"/>
      <c r="AN70" s="469"/>
      <c r="AO70" s="469"/>
      <c r="AP70" s="469"/>
      <c r="AQ70" s="471"/>
      <c r="AR70" s="467"/>
      <c r="AS70" s="469"/>
      <c r="AT70" s="469"/>
      <c r="AU70" s="469"/>
      <c r="AV70" s="469"/>
      <c r="AW70" s="469"/>
      <c r="AX70" s="469"/>
      <c r="AY70" s="471"/>
      <c r="AZ70" s="154"/>
      <c r="BA70" s="154"/>
      <c r="BB70" s="61"/>
      <c r="BE70" s="76"/>
      <c r="BM70" s="295">
        <v>2</v>
      </c>
      <c r="BN70" s="295"/>
      <c r="BO70" s="295"/>
      <c r="BP70" s="336" t="e">
        <f>VLOOKUP(BM70,試験項目一覧!K:L,2,FALSE)</f>
        <v>#N/A</v>
      </c>
      <c r="BQ70" s="337">
        <f>IFERROR(VLOOKUP(BP70,試験項目一覧!E:H,2,FALSE),0)</f>
        <v>0</v>
      </c>
      <c r="BR70" s="326">
        <f>IFERROR(VLOOKUP(BP70,試験項目一覧!E:H,3,FALSE),0)</f>
        <v>0</v>
      </c>
      <c r="BS70" s="338">
        <f>IFERROR(VLOOKUP(BP70,試験項目一覧!E:H,4,FALSE),0)</f>
        <v>0</v>
      </c>
      <c r="BT70" s="326">
        <f>IFERROR(VLOOKUP(BP70,試験項目一覧!E:H,5,FALSE),0)</f>
        <v>0</v>
      </c>
      <c r="BU70" s="326">
        <v>0</v>
      </c>
      <c r="BV70" s="326">
        <f>IFERROR(VLOOKUP(BP70,試験項目一覧!E:H,6,FALSE),0)</f>
        <v>0</v>
      </c>
      <c r="BZ70" s="23"/>
      <c r="CA70" s="23"/>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row>
    <row r="71" spans="1:142" ht="11.15" customHeight="1">
      <c r="A71" s="295"/>
      <c r="B71" s="153"/>
      <c r="D71" s="467"/>
      <c r="E71" s="469"/>
      <c r="F71" s="469"/>
      <c r="G71" s="469"/>
      <c r="H71" s="469"/>
      <c r="I71" s="469"/>
      <c r="J71" s="469"/>
      <c r="K71" s="471"/>
      <c r="L71" s="467"/>
      <c r="M71" s="469"/>
      <c r="N71" s="469"/>
      <c r="O71" s="469"/>
      <c r="P71" s="469"/>
      <c r="Q71" s="469"/>
      <c r="R71" s="469"/>
      <c r="S71" s="471"/>
      <c r="T71" s="467" t="s">
        <v>76</v>
      </c>
      <c r="U71" s="469" t="str">
        <f>IF(D66=0,"",T69/2)</f>
        <v/>
      </c>
      <c r="V71" s="469"/>
      <c r="W71" s="469"/>
      <c r="X71" s="469"/>
      <c r="Y71" s="469"/>
      <c r="Z71" s="469"/>
      <c r="AA71" s="471" t="s">
        <v>77</v>
      </c>
      <c r="AB71" s="467"/>
      <c r="AC71" s="469"/>
      <c r="AD71" s="469"/>
      <c r="AE71" s="469"/>
      <c r="AF71" s="469"/>
      <c r="AG71" s="469"/>
      <c r="AH71" s="469"/>
      <c r="AI71" s="471"/>
      <c r="AJ71" s="467" t="s">
        <v>76</v>
      </c>
      <c r="AK71" s="469" t="str">
        <f>IF(D66=0,"",U71*AB69)</f>
        <v/>
      </c>
      <c r="AL71" s="469"/>
      <c r="AM71" s="469"/>
      <c r="AN71" s="469"/>
      <c r="AO71" s="469"/>
      <c r="AP71" s="469"/>
      <c r="AQ71" s="471" t="s">
        <v>77</v>
      </c>
      <c r="AR71" s="467"/>
      <c r="AS71" s="469"/>
      <c r="AT71" s="469"/>
      <c r="AU71" s="469"/>
      <c r="AV71" s="469"/>
      <c r="AW71" s="469"/>
      <c r="AX71" s="469"/>
      <c r="AY71" s="471"/>
      <c r="AZ71" s="154"/>
      <c r="BA71" s="154"/>
      <c r="BB71" s="61"/>
      <c r="BE71" s="76"/>
      <c r="BM71" s="295"/>
      <c r="BN71" s="295"/>
      <c r="BO71" s="295"/>
      <c r="BP71" s="327"/>
      <c r="BQ71" s="337"/>
      <c r="BR71" s="326"/>
      <c r="BS71" s="338"/>
      <c r="BT71" s="326"/>
      <c r="BU71" s="326"/>
      <c r="BV71" s="326"/>
      <c r="BZ71" s="23"/>
      <c r="CA71" s="23"/>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row>
    <row r="72" spans="1:142" ht="11.15" customHeight="1">
      <c r="A72" s="295"/>
      <c r="B72" s="153"/>
      <c r="D72" s="468"/>
      <c r="E72" s="470"/>
      <c r="F72" s="470"/>
      <c r="G72" s="470"/>
      <c r="H72" s="470"/>
      <c r="I72" s="470"/>
      <c r="J72" s="470"/>
      <c r="K72" s="472"/>
      <c r="L72" s="468"/>
      <c r="M72" s="470"/>
      <c r="N72" s="470"/>
      <c r="O72" s="470"/>
      <c r="P72" s="470"/>
      <c r="Q72" s="470"/>
      <c r="R72" s="470"/>
      <c r="S72" s="472"/>
      <c r="T72" s="468"/>
      <c r="U72" s="470"/>
      <c r="V72" s="470"/>
      <c r="W72" s="470"/>
      <c r="X72" s="470"/>
      <c r="Y72" s="470"/>
      <c r="Z72" s="470"/>
      <c r="AA72" s="472"/>
      <c r="AB72" s="468"/>
      <c r="AC72" s="470"/>
      <c r="AD72" s="470"/>
      <c r="AE72" s="470"/>
      <c r="AF72" s="470"/>
      <c r="AG72" s="470"/>
      <c r="AH72" s="470"/>
      <c r="AI72" s="472"/>
      <c r="AJ72" s="468"/>
      <c r="AK72" s="470"/>
      <c r="AL72" s="470"/>
      <c r="AM72" s="470"/>
      <c r="AN72" s="470"/>
      <c r="AO72" s="470"/>
      <c r="AP72" s="470"/>
      <c r="AQ72" s="472"/>
      <c r="AR72" s="468"/>
      <c r="AS72" s="470"/>
      <c r="AT72" s="470"/>
      <c r="AU72" s="470"/>
      <c r="AV72" s="470"/>
      <c r="AW72" s="470"/>
      <c r="AX72" s="470"/>
      <c r="AY72" s="472"/>
      <c r="AZ72" s="154"/>
      <c r="BA72" s="154"/>
      <c r="BB72" s="61"/>
      <c r="BE72" s="76"/>
      <c r="BM72" s="295"/>
      <c r="BN72" s="295"/>
      <c r="BO72" s="295"/>
      <c r="BP72" s="328"/>
      <c r="BQ72" s="337"/>
      <c r="BR72" s="326"/>
      <c r="BS72" s="338"/>
      <c r="BT72" s="326"/>
      <c r="BU72" s="326"/>
      <c r="BV72" s="326"/>
      <c r="BZ72" s="23"/>
      <c r="CA72" s="23"/>
      <c r="CN72" s="77"/>
      <c r="CO72" s="335"/>
      <c r="CP72" s="335"/>
      <c r="CQ72" s="335"/>
      <c r="CR72" s="335"/>
      <c r="CS72" s="33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row>
    <row r="73" spans="1:142" ht="11.15" customHeight="1">
      <c r="A73" s="295"/>
      <c r="B73" s="153"/>
      <c r="C73" s="153"/>
      <c r="D73" s="153"/>
      <c r="E73" s="153"/>
      <c r="F73" s="153"/>
      <c r="G73" s="153"/>
      <c r="H73" s="155"/>
      <c r="I73" s="155"/>
      <c r="J73" s="155"/>
      <c r="K73" s="155"/>
      <c r="L73" s="155"/>
      <c r="M73" s="155"/>
      <c r="N73" s="155"/>
      <c r="O73" s="155"/>
      <c r="P73" s="155"/>
      <c r="Q73" s="155"/>
      <c r="R73" s="155"/>
      <c r="S73" s="155"/>
      <c r="T73" s="155"/>
      <c r="U73" s="155"/>
      <c r="V73" s="155"/>
      <c r="W73" s="155"/>
      <c r="X73" s="156"/>
      <c r="Y73" s="156"/>
      <c r="Z73" s="156"/>
      <c r="AA73" s="156"/>
      <c r="AB73" s="156"/>
      <c r="AC73" s="156"/>
      <c r="AD73" s="156"/>
      <c r="AE73" s="155"/>
      <c r="AF73" s="155"/>
      <c r="AG73" s="155"/>
      <c r="AH73" s="155"/>
      <c r="AI73" s="155"/>
      <c r="AJ73" s="157"/>
      <c r="AK73" s="157"/>
      <c r="AL73" s="157"/>
      <c r="AM73" s="157"/>
      <c r="AN73" s="157"/>
      <c r="AO73" s="156"/>
      <c r="AP73" s="156"/>
      <c r="AQ73" s="156"/>
      <c r="AR73" s="156"/>
      <c r="AS73" s="156"/>
      <c r="AT73" s="156"/>
      <c r="AU73" s="156"/>
      <c r="AV73" s="154"/>
      <c r="AW73" s="154"/>
      <c r="AX73" s="154"/>
      <c r="AY73" s="154"/>
      <c r="AZ73" s="154"/>
      <c r="BA73" s="154"/>
      <c r="BB73" s="61"/>
      <c r="BE73" s="78"/>
      <c r="BM73" s="295">
        <v>3</v>
      </c>
      <c r="BN73" s="295"/>
      <c r="BO73" s="295"/>
      <c r="BP73" s="336" t="e">
        <f>VLOOKUP(BM73,試験項目一覧!K:L,2,FALSE)</f>
        <v>#N/A</v>
      </c>
      <c r="BQ73" s="337">
        <f>IFERROR(VLOOKUP(BP73,試験項目一覧!E:H,2,FALSE),0)</f>
        <v>0</v>
      </c>
      <c r="BR73" s="326">
        <f>IFERROR(VLOOKUP(BP73,試験項目一覧!E:H,3,FALSE),0)</f>
        <v>0</v>
      </c>
      <c r="BS73" s="338">
        <f>IFERROR(VLOOKUP(BP73,試験項目一覧!E:H,4,FALSE),0)</f>
        <v>0</v>
      </c>
      <c r="BT73" s="326">
        <f>IFERROR(VLOOKUP(BP73,試験項目一覧!E:H,5,FALSE),0)</f>
        <v>0</v>
      </c>
      <c r="BU73" s="326">
        <v>0</v>
      </c>
      <c r="BV73" s="326">
        <f>IFERROR(VLOOKUP(BP73,試験項目一覧!E:H,6,FALSE),0)</f>
        <v>0</v>
      </c>
      <c r="BZ73" s="23"/>
      <c r="CA73" s="23"/>
      <c r="CN73" s="77"/>
      <c r="CO73" s="335"/>
      <c r="CP73" s="335"/>
      <c r="CQ73" s="335"/>
      <c r="CR73" s="335"/>
      <c r="CS73" s="33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row>
    <row r="74" spans="1:142" ht="11.15" customHeight="1">
      <c r="A74" s="295"/>
      <c r="B74" s="153"/>
      <c r="C74" s="153"/>
      <c r="AZ74" s="154"/>
      <c r="BA74" s="154"/>
      <c r="BB74" s="61"/>
      <c r="BE74" s="78"/>
      <c r="BM74" s="295"/>
      <c r="BN74" s="295"/>
      <c r="BO74" s="295"/>
      <c r="BP74" s="327"/>
      <c r="BQ74" s="337"/>
      <c r="BR74" s="326"/>
      <c r="BS74" s="338"/>
      <c r="BT74" s="326"/>
      <c r="BU74" s="326"/>
      <c r="BV74" s="326"/>
      <c r="BZ74" s="23"/>
      <c r="CA74" s="23"/>
      <c r="CN74" s="77"/>
      <c r="CO74" s="335"/>
      <c r="CP74" s="335"/>
      <c r="CQ74" s="335"/>
      <c r="CR74" s="335"/>
      <c r="CS74" s="33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row>
    <row r="75" spans="1:142" ht="11.15" customHeight="1">
      <c r="A75" s="70"/>
      <c r="B75" s="71"/>
      <c r="C75" s="71"/>
      <c r="D75" s="71"/>
      <c r="E75" s="71"/>
      <c r="F75" s="71"/>
      <c r="G75" s="71"/>
      <c r="H75" s="72"/>
      <c r="I75" s="72"/>
      <c r="J75" s="72"/>
      <c r="K75" s="72"/>
      <c r="L75" s="72"/>
      <c r="M75" s="72"/>
      <c r="N75" s="72"/>
      <c r="O75" s="72"/>
      <c r="P75" s="72"/>
      <c r="Q75" s="72"/>
      <c r="R75" s="72"/>
      <c r="S75" s="72"/>
      <c r="T75" s="72"/>
      <c r="U75" s="72"/>
      <c r="V75" s="72"/>
      <c r="W75" s="72"/>
      <c r="X75" s="133"/>
      <c r="Y75" s="134"/>
      <c r="Z75" s="134"/>
      <c r="AA75" s="134"/>
      <c r="AB75" s="134"/>
      <c r="AC75" s="134"/>
      <c r="AD75" s="133"/>
      <c r="AE75" s="72"/>
      <c r="AF75" s="72"/>
      <c r="AG75" s="72"/>
      <c r="AH75" s="72"/>
      <c r="AI75" s="72"/>
      <c r="AJ75" s="73"/>
      <c r="AK75" s="73"/>
      <c r="AL75" s="73"/>
      <c r="AM75" s="73"/>
      <c r="AN75" s="73"/>
      <c r="AO75" s="133"/>
      <c r="AP75" s="134"/>
      <c r="AQ75" s="134"/>
      <c r="AR75" s="134"/>
      <c r="AS75" s="134"/>
      <c r="AT75" s="134"/>
      <c r="AU75" s="133"/>
      <c r="AV75" s="74"/>
      <c r="AW75" s="74"/>
      <c r="AX75" s="74"/>
      <c r="AY75" s="74"/>
      <c r="AZ75" s="74"/>
      <c r="BA75" s="74"/>
      <c r="BB75" s="62"/>
      <c r="BM75" s="70"/>
      <c r="BN75" s="70"/>
      <c r="BO75" s="70"/>
      <c r="BP75" s="81"/>
      <c r="BQ75" s="82"/>
      <c r="BR75" s="83"/>
      <c r="BS75" s="82"/>
      <c r="BT75" s="83"/>
      <c r="BU75" s="83"/>
      <c r="BV75" s="83"/>
      <c r="BZ75" s="23"/>
      <c r="CA75" s="23"/>
      <c r="CN75" s="77"/>
      <c r="CO75" s="79"/>
      <c r="CP75" s="80"/>
      <c r="CQ75" s="80"/>
      <c r="CR75" s="80"/>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row>
    <row r="76" spans="1:142" ht="11.15" customHeight="1">
      <c r="A76" s="70"/>
      <c r="B76" s="480" t="s">
        <v>51</v>
      </c>
      <c r="C76" s="481"/>
      <c r="D76" s="481"/>
      <c r="E76" s="481"/>
      <c r="F76" s="481"/>
      <c r="G76" s="486" t="s">
        <v>3</v>
      </c>
      <c r="H76" s="487"/>
      <c r="I76" s="490">
        <f>AJ69</f>
        <v>0</v>
      </c>
      <c r="J76" s="491"/>
      <c r="K76" s="491"/>
      <c r="L76" s="491"/>
      <c r="M76" s="491"/>
      <c r="N76" s="491"/>
      <c r="O76" s="491"/>
      <c r="P76" s="491"/>
      <c r="Q76" s="491"/>
      <c r="R76" s="84"/>
      <c r="S76" s="493" t="str">
        <f>IF($B$63=0,"","←減免後の金額(支払額)")</f>
        <v/>
      </c>
      <c r="T76" s="494"/>
      <c r="U76" s="494"/>
      <c r="V76" s="494"/>
      <c r="W76" s="494"/>
      <c r="X76" s="494"/>
      <c r="Y76" s="494"/>
      <c r="Z76" s="494"/>
      <c r="AA76" s="494"/>
      <c r="AB76" s="494"/>
      <c r="AC76" s="134"/>
      <c r="AD76" s="133"/>
      <c r="AE76" s="72"/>
      <c r="AF76" s="72"/>
      <c r="AG76" s="72"/>
      <c r="AH76" s="72"/>
      <c r="AI76" s="72"/>
      <c r="AJ76" s="73"/>
      <c r="AK76" s="73"/>
      <c r="AL76" s="73"/>
      <c r="AM76" s="73"/>
      <c r="AN76" s="73"/>
      <c r="AO76" s="133"/>
      <c r="AP76" s="134"/>
      <c r="AQ76" s="134"/>
      <c r="AR76" s="134"/>
      <c r="AS76" s="134"/>
      <c r="AT76" s="134"/>
      <c r="AU76" s="133"/>
      <c r="AV76" s="74"/>
      <c r="AW76" s="74"/>
      <c r="AX76" s="74"/>
      <c r="AY76" s="74"/>
      <c r="AZ76" s="74"/>
      <c r="BA76" s="74"/>
      <c r="BB76" s="62"/>
      <c r="BM76" s="70"/>
      <c r="BN76" s="70"/>
      <c r="BO76" s="70"/>
      <c r="BP76" s="81"/>
      <c r="BQ76" s="82"/>
      <c r="BR76" s="83"/>
      <c r="BS76" s="82"/>
      <c r="BT76" s="83"/>
      <c r="BU76" s="83"/>
      <c r="BV76" s="83"/>
      <c r="BZ76" s="23"/>
      <c r="CA76" s="23"/>
      <c r="CN76" s="77"/>
      <c r="CO76" s="79"/>
      <c r="CP76" s="80"/>
      <c r="CQ76" s="80"/>
      <c r="CR76" s="80"/>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row>
    <row r="77" spans="1:142" ht="11.15" customHeight="1">
      <c r="A77" s="70"/>
      <c r="B77" s="482"/>
      <c r="C77" s="483"/>
      <c r="D77" s="483"/>
      <c r="E77" s="483"/>
      <c r="F77" s="483"/>
      <c r="G77" s="488"/>
      <c r="H77" s="489"/>
      <c r="I77" s="492"/>
      <c r="J77" s="492"/>
      <c r="K77" s="492"/>
      <c r="L77" s="492"/>
      <c r="M77" s="492"/>
      <c r="N77" s="492"/>
      <c r="O77" s="492"/>
      <c r="P77" s="492"/>
      <c r="Q77" s="492"/>
      <c r="R77" s="86"/>
      <c r="S77" s="493"/>
      <c r="T77" s="494"/>
      <c r="U77" s="494"/>
      <c r="V77" s="494"/>
      <c r="W77" s="494"/>
      <c r="X77" s="494"/>
      <c r="Y77" s="494"/>
      <c r="Z77" s="494"/>
      <c r="AA77" s="494"/>
      <c r="AB77" s="494"/>
      <c r="AC77" s="134"/>
      <c r="AD77" s="133"/>
      <c r="AE77" s="72"/>
      <c r="AF77" s="72"/>
      <c r="AG77" s="72"/>
      <c r="AH77" s="72"/>
      <c r="AI77" s="72"/>
      <c r="AJ77" s="73"/>
      <c r="AK77" s="73"/>
      <c r="AL77" s="73"/>
      <c r="AM77" s="73"/>
      <c r="AN77" s="73"/>
      <c r="AO77" s="133"/>
      <c r="AP77" s="134"/>
      <c r="AQ77" s="134"/>
      <c r="AR77" s="134"/>
      <c r="AS77" s="134"/>
      <c r="AT77" s="134"/>
      <c r="AU77" s="133"/>
      <c r="AV77" s="74"/>
      <c r="AW77" s="74"/>
      <c r="AX77" s="74"/>
      <c r="AY77" s="74"/>
      <c r="AZ77" s="74"/>
      <c r="BA77" s="74"/>
      <c r="BB77" s="62"/>
      <c r="CN77" s="77"/>
      <c r="CO77" s="79"/>
      <c r="CP77" s="80"/>
      <c r="CQ77" s="80"/>
      <c r="CR77" s="80"/>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row>
    <row r="78" spans="1:142" ht="11.15" customHeight="1">
      <c r="A78" s="70"/>
      <c r="B78" s="482"/>
      <c r="C78" s="483"/>
      <c r="D78" s="483"/>
      <c r="E78" s="483"/>
      <c r="F78" s="483"/>
      <c r="G78" s="87"/>
      <c r="H78" s="495" t="s">
        <v>20</v>
      </c>
      <c r="I78" s="409" t="str">
        <f>AK71</f>
        <v/>
      </c>
      <c r="J78" s="497"/>
      <c r="K78" s="497"/>
      <c r="L78" s="497"/>
      <c r="M78" s="497"/>
      <c r="N78" s="497"/>
      <c r="O78" s="497"/>
      <c r="P78" s="497"/>
      <c r="Q78" s="497"/>
      <c r="R78" s="365" t="s">
        <v>18</v>
      </c>
      <c r="S78" s="493" t="str">
        <f>IF($B$63=0,"","←減免前の金額(参考)")</f>
        <v/>
      </c>
      <c r="T78" s="494"/>
      <c r="U78" s="494"/>
      <c r="V78" s="494"/>
      <c r="W78" s="494"/>
      <c r="X78" s="494"/>
      <c r="Y78" s="494"/>
      <c r="Z78" s="494"/>
      <c r="AA78" s="494"/>
      <c r="AB78" s="494"/>
      <c r="AC78" s="520" t="s">
        <v>21</v>
      </c>
      <c r="AD78" s="521"/>
      <c r="AE78" s="521"/>
      <c r="AF78" s="521"/>
      <c r="AG78" s="521"/>
      <c r="AH78" s="521"/>
      <c r="AI78" s="521"/>
      <c r="AJ78" s="521"/>
      <c r="AK78" s="521"/>
      <c r="AL78" s="521"/>
      <c r="AM78" s="521"/>
      <c r="AN78" s="521"/>
      <c r="AO78" s="521"/>
      <c r="AP78" s="521"/>
      <c r="AQ78" s="521"/>
      <c r="AR78" s="521"/>
      <c r="AS78" s="521"/>
      <c r="AT78" s="521"/>
      <c r="AU78" s="521"/>
      <c r="AV78" s="521"/>
      <c r="AW78" s="521"/>
      <c r="AX78" s="521"/>
      <c r="AY78" s="521"/>
      <c r="AZ78" s="522"/>
      <c r="BA78" s="74"/>
      <c r="BB78" s="62"/>
      <c r="CN78" s="77"/>
      <c r="CO78" s="79"/>
      <c r="CP78" s="80"/>
      <c r="CQ78" s="80"/>
      <c r="CR78" s="80"/>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row>
    <row r="79" spans="1:142" ht="11.15" customHeight="1">
      <c r="A79" s="70"/>
      <c r="B79" s="484"/>
      <c r="C79" s="485"/>
      <c r="D79" s="485"/>
      <c r="E79" s="485"/>
      <c r="F79" s="485"/>
      <c r="G79" s="89"/>
      <c r="H79" s="496"/>
      <c r="I79" s="498"/>
      <c r="J79" s="498"/>
      <c r="K79" s="498"/>
      <c r="L79" s="498"/>
      <c r="M79" s="498"/>
      <c r="N79" s="498"/>
      <c r="O79" s="498"/>
      <c r="P79" s="498"/>
      <c r="Q79" s="498"/>
      <c r="R79" s="368"/>
      <c r="S79" s="493"/>
      <c r="T79" s="494"/>
      <c r="U79" s="494"/>
      <c r="V79" s="494"/>
      <c r="W79" s="494"/>
      <c r="X79" s="494"/>
      <c r="Y79" s="494"/>
      <c r="Z79" s="494"/>
      <c r="AA79" s="494"/>
      <c r="AB79" s="494"/>
      <c r="AC79" s="523"/>
      <c r="AD79" s="524"/>
      <c r="AE79" s="524"/>
      <c r="AF79" s="524"/>
      <c r="AG79" s="524"/>
      <c r="AH79" s="524"/>
      <c r="AI79" s="524"/>
      <c r="AJ79" s="524"/>
      <c r="AK79" s="524"/>
      <c r="AL79" s="524"/>
      <c r="AM79" s="524"/>
      <c r="AN79" s="524"/>
      <c r="AO79" s="524"/>
      <c r="AP79" s="524"/>
      <c r="AQ79" s="524"/>
      <c r="AR79" s="524"/>
      <c r="AS79" s="524"/>
      <c r="AT79" s="524"/>
      <c r="AU79" s="524"/>
      <c r="AV79" s="524"/>
      <c r="AW79" s="524"/>
      <c r="AX79" s="524"/>
      <c r="AY79" s="524"/>
      <c r="AZ79" s="525"/>
      <c r="BA79" s="74"/>
      <c r="BB79" s="62"/>
      <c r="CN79" s="77"/>
      <c r="CO79" s="79"/>
      <c r="CP79" s="80"/>
      <c r="CQ79" s="80"/>
      <c r="CR79" s="80"/>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row>
    <row r="80" spans="1:142" ht="11.15" customHeight="1">
      <c r="A80" s="70"/>
      <c r="B80" s="71"/>
      <c r="C80" s="71"/>
      <c r="D80" s="71"/>
      <c r="E80" s="71"/>
      <c r="F80" s="71"/>
      <c r="G80" s="71"/>
      <c r="H80" s="72"/>
      <c r="I80" s="72"/>
      <c r="J80" s="72"/>
      <c r="K80" s="72"/>
      <c r="L80" s="72"/>
      <c r="M80" s="72"/>
      <c r="N80" s="72"/>
      <c r="O80" s="72"/>
      <c r="P80" s="72"/>
      <c r="Q80" s="72"/>
      <c r="R80" s="72"/>
      <c r="S80" s="72"/>
      <c r="T80" s="72"/>
      <c r="U80" s="72"/>
      <c r="V80" s="72"/>
      <c r="W80" s="72"/>
      <c r="X80" s="133"/>
      <c r="Y80" s="134"/>
      <c r="Z80" s="134"/>
      <c r="AA80" s="134"/>
      <c r="AB80" s="134"/>
      <c r="AC80" s="526" t="s">
        <v>22</v>
      </c>
      <c r="AD80" s="476"/>
      <c r="AE80" s="476"/>
      <c r="AF80" s="476"/>
      <c r="AG80" s="476"/>
      <c r="AH80" s="477"/>
      <c r="AI80" s="476" t="s">
        <v>23</v>
      </c>
      <c r="AJ80" s="476"/>
      <c r="AK80" s="476"/>
      <c r="AL80" s="476"/>
      <c r="AM80" s="476"/>
      <c r="AN80" s="477"/>
      <c r="AO80" s="476" t="s">
        <v>24</v>
      </c>
      <c r="AP80" s="476"/>
      <c r="AQ80" s="476"/>
      <c r="AR80" s="476"/>
      <c r="AS80" s="476"/>
      <c r="AT80" s="477"/>
      <c r="AU80" s="476" t="s">
        <v>0</v>
      </c>
      <c r="AV80" s="476"/>
      <c r="AW80" s="476"/>
      <c r="AX80" s="476"/>
      <c r="AY80" s="476"/>
      <c r="AZ80" s="478"/>
      <c r="BA80" s="74"/>
      <c r="BB80" s="62"/>
      <c r="CN80" s="77"/>
      <c r="CO80" s="79"/>
      <c r="CP80" s="80"/>
      <c r="CQ80" s="80"/>
      <c r="CR80" s="80"/>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row>
    <row r="81" spans="2:145" ht="11.15" customHeight="1">
      <c r="B81" s="479"/>
      <c r="C81" s="479"/>
      <c r="D81" s="479"/>
      <c r="E81" s="479"/>
      <c r="F81" s="479"/>
      <c r="G81" s="479"/>
      <c r="H81" s="479"/>
      <c r="I81" s="295"/>
      <c r="J81" s="295"/>
      <c r="K81" s="295"/>
      <c r="L81" s="295"/>
      <c r="M81" s="295"/>
      <c r="N81" s="295"/>
      <c r="O81" s="295"/>
      <c r="P81" s="295"/>
      <c r="Q81" s="295"/>
      <c r="R81" s="295"/>
      <c r="S81" s="135"/>
      <c r="T81" s="135"/>
      <c r="U81" s="135"/>
      <c r="V81" s="135"/>
      <c r="W81" s="135"/>
      <c r="X81" s="135"/>
      <c r="Y81" s="135"/>
      <c r="Z81" s="135"/>
      <c r="AA81" s="135"/>
      <c r="AB81" s="135"/>
      <c r="AC81" s="88"/>
      <c r="AE81" s="29"/>
      <c r="AF81" s="29"/>
      <c r="AG81" s="29"/>
      <c r="AH81" s="90"/>
      <c r="AJ81" s="29"/>
      <c r="AK81" s="29"/>
      <c r="AL81" s="29"/>
      <c r="AM81" s="29"/>
      <c r="AN81" s="91"/>
      <c r="AO81" s="29"/>
      <c r="AP81" s="29"/>
      <c r="AQ81" s="29"/>
      <c r="AR81" s="29"/>
      <c r="AS81" s="29"/>
      <c r="AT81" s="92"/>
      <c r="AU81" s="29"/>
      <c r="AV81" s="29"/>
      <c r="AW81" s="29"/>
      <c r="AX81" s="29"/>
      <c r="AY81" s="29"/>
      <c r="AZ81" s="93"/>
      <c r="BA81" s="135"/>
      <c r="CQ81" s="77"/>
      <c r="CR81" s="79"/>
      <c r="CS81" s="80"/>
      <c r="CT81" s="80"/>
      <c r="CU81" s="80"/>
      <c r="CW81" s="75"/>
      <c r="CX81" s="75"/>
      <c r="CY81" s="75"/>
      <c r="CZ81" s="75"/>
      <c r="DA81" s="75"/>
      <c r="DB81" s="75"/>
      <c r="DC81" s="75"/>
      <c r="DD81" s="75"/>
      <c r="DE81" s="75"/>
      <c r="DF81" s="75"/>
      <c r="DG81" s="75"/>
      <c r="DH81" s="75"/>
      <c r="DI81" s="75"/>
      <c r="DJ81" s="75"/>
      <c r="DK81" s="75"/>
      <c r="DL81" s="75"/>
      <c r="DM81" s="75"/>
      <c r="DN81" s="75"/>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c r="EO81" s="75"/>
    </row>
    <row r="82" spans="2:145" ht="11.25" customHeight="1">
      <c r="B82" s="479"/>
      <c r="C82" s="479"/>
      <c r="D82" s="479"/>
      <c r="E82" s="479"/>
      <c r="F82" s="479"/>
      <c r="G82" s="479"/>
      <c r="H82" s="479"/>
      <c r="I82" s="295"/>
      <c r="J82" s="295"/>
      <c r="K82" s="295"/>
      <c r="L82" s="295"/>
      <c r="M82" s="295"/>
      <c r="N82" s="295"/>
      <c r="O82" s="295"/>
      <c r="P82" s="295"/>
      <c r="Q82" s="295"/>
      <c r="R82" s="295"/>
      <c r="AC82" s="88"/>
      <c r="AE82" s="29"/>
      <c r="AF82" s="29"/>
      <c r="AG82" s="29"/>
      <c r="AH82" s="90"/>
      <c r="AJ82" s="29"/>
      <c r="AK82" s="29"/>
      <c r="AL82" s="29"/>
      <c r="AM82" s="29"/>
      <c r="AN82" s="95"/>
      <c r="AO82" s="29"/>
      <c r="AP82" s="29"/>
      <c r="AQ82" s="29"/>
      <c r="AR82" s="29"/>
      <c r="AS82" s="29"/>
      <c r="AT82" s="90"/>
      <c r="AU82" s="29"/>
      <c r="AV82" s="29"/>
      <c r="AW82" s="29"/>
      <c r="AX82" s="29"/>
      <c r="AY82" s="29"/>
      <c r="AZ82" s="93"/>
      <c r="BB82" s="29"/>
      <c r="BC82" s="29"/>
      <c r="BD82" s="29"/>
      <c r="CJ82" s="75"/>
      <c r="CK82" s="75"/>
      <c r="CL82" s="75"/>
      <c r="CM82" s="75"/>
      <c r="CN82" s="75"/>
      <c r="CO82" s="75"/>
      <c r="CP82" s="75"/>
      <c r="CQ82" s="77"/>
      <c r="CR82" s="79"/>
      <c r="CS82" s="85"/>
      <c r="CT82" s="80"/>
      <c r="CU82" s="80"/>
      <c r="CW82" s="75"/>
      <c r="CX82" s="75"/>
      <c r="CY82" s="75"/>
      <c r="CZ82" s="75"/>
      <c r="DA82" s="75"/>
      <c r="DB82" s="75"/>
      <c r="DC82" s="75"/>
      <c r="DD82" s="75"/>
      <c r="DE82" s="75"/>
    </row>
    <row r="83" spans="2:145" ht="11.25" customHeight="1">
      <c r="B83" s="479"/>
      <c r="C83" s="479"/>
      <c r="D83" s="479"/>
      <c r="E83" s="479"/>
      <c r="F83" s="479"/>
      <c r="G83" s="479"/>
      <c r="H83" s="479"/>
      <c r="I83" s="295"/>
      <c r="J83" s="295"/>
      <c r="K83" s="295"/>
      <c r="L83" s="295"/>
      <c r="M83" s="295"/>
      <c r="N83" s="295"/>
      <c r="O83" s="295"/>
      <c r="P83" s="295"/>
      <c r="Q83" s="295"/>
      <c r="R83" s="295"/>
      <c r="AC83" s="96"/>
      <c r="AD83" s="97"/>
      <c r="AE83" s="98"/>
      <c r="AF83" s="98"/>
      <c r="AG83" s="98"/>
      <c r="AH83" s="99"/>
      <c r="AI83" s="97"/>
      <c r="AJ83" s="98"/>
      <c r="AK83" s="98"/>
      <c r="AL83" s="98"/>
      <c r="AM83" s="98"/>
      <c r="AN83" s="100"/>
      <c r="AO83" s="98"/>
      <c r="AP83" s="98"/>
      <c r="AQ83" s="98"/>
      <c r="AR83" s="98"/>
      <c r="AS83" s="98"/>
      <c r="AT83" s="99"/>
      <c r="AU83" s="98"/>
      <c r="AV83" s="98"/>
      <c r="AW83" s="98"/>
      <c r="AX83" s="98"/>
      <c r="AY83" s="98"/>
      <c r="AZ83" s="101"/>
      <c r="BB83" s="29"/>
      <c r="BC83" s="29"/>
      <c r="BD83" s="29"/>
      <c r="CJ83" s="75"/>
      <c r="CK83" s="75"/>
      <c r="CL83" s="75"/>
      <c r="CM83" s="75"/>
      <c r="CN83" s="75"/>
      <c r="CO83" s="75"/>
      <c r="CP83" s="75"/>
      <c r="CQ83" s="77"/>
      <c r="CR83" s="79"/>
      <c r="CS83" s="85"/>
      <c r="CT83" s="80"/>
      <c r="CU83" s="80"/>
      <c r="CW83" s="75"/>
      <c r="CX83" s="75"/>
      <c r="CY83" s="75"/>
      <c r="CZ83" s="75"/>
      <c r="DA83" s="75"/>
      <c r="DB83" s="75"/>
      <c r="DC83" s="75"/>
      <c r="DD83" s="75"/>
      <c r="DE83" s="75"/>
    </row>
    <row r="84" spans="2:145" ht="11.25" customHeight="1">
      <c r="AC84" s="102" t="s">
        <v>25</v>
      </c>
      <c r="AD84" s="29"/>
      <c r="AE84" s="29"/>
      <c r="AF84" s="29"/>
      <c r="AG84" s="29"/>
      <c r="AH84" s="29"/>
      <c r="AI84" s="29"/>
      <c r="AJ84" s="29"/>
      <c r="AK84" s="29"/>
      <c r="AL84" s="29"/>
      <c r="AM84" s="29"/>
      <c r="AN84" s="29"/>
      <c r="AO84" s="29"/>
      <c r="AP84" s="29"/>
      <c r="AQ84" s="29"/>
      <c r="AR84" s="29"/>
      <c r="AS84" s="29"/>
      <c r="AT84" s="29"/>
      <c r="AU84" s="29"/>
      <c r="AV84" s="29"/>
      <c r="AW84" s="29"/>
      <c r="AX84" s="29"/>
      <c r="AZ84" s="93"/>
      <c r="BA84" s="88"/>
      <c r="BB84" s="29"/>
      <c r="BC84" s="29"/>
      <c r="BD84" s="29"/>
      <c r="CJ84" s="75"/>
      <c r="CK84" s="75"/>
      <c r="CL84" s="75"/>
      <c r="CM84" s="75"/>
      <c r="CN84" s="75"/>
      <c r="CO84" s="75"/>
      <c r="CP84" s="75"/>
      <c r="CQ84" s="77"/>
      <c r="CR84" s="79"/>
      <c r="CS84" s="80"/>
      <c r="CT84" s="80"/>
      <c r="CU84" s="80"/>
      <c r="CW84" s="75"/>
      <c r="CX84" s="75"/>
      <c r="CY84" s="75"/>
      <c r="CZ84" s="75"/>
      <c r="DA84" s="75"/>
      <c r="DB84" s="75"/>
      <c r="DC84" s="75"/>
      <c r="DD84" s="75"/>
      <c r="DE84" s="75"/>
    </row>
    <row r="85" spans="2:145" ht="11.25" customHeight="1">
      <c r="AC85" s="103"/>
      <c r="AD85" s="98"/>
      <c r="AE85" s="98"/>
      <c r="AF85" s="98"/>
      <c r="AG85" s="98"/>
      <c r="AH85" s="98"/>
      <c r="AI85" s="98"/>
      <c r="AJ85" s="98"/>
      <c r="AK85" s="98"/>
      <c r="AL85" s="98"/>
      <c r="AM85" s="98"/>
      <c r="AN85" s="98"/>
      <c r="AO85" s="98"/>
      <c r="AP85" s="98"/>
      <c r="AQ85" s="98"/>
      <c r="AR85" s="98"/>
      <c r="AS85" s="98"/>
      <c r="AT85" s="98"/>
      <c r="AU85" s="98"/>
      <c r="AV85" s="98"/>
      <c r="AW85" s="98"/>
      <c r="AX85" s="98"/>
      <c r="AY85" s="97"/>
      <c r="AZ85" s="101"/>
      <c r="BB85" s="29"/>
      <c r="BC85" s="29"/>
      <c r="BD85" s="29"/>
      <c r="CQ85" s="77"/>
      <c r="CR85" s="79"/>
      <c r="CS85" s="80"/>
      <c r="CT85" s="80"/>
      <c r="CU85" s="94"/>
      <c r="CV85" s="94"/>
    </row>
    <row r="86" spans="2:145" ht="11.25" customHeight="1">
      <c r="AB86" s="86"/>
      <c r="AC86" s="102" t="s">
        <v>26</v>
      </c>
      <c r="AD86" s="29"/>
      <c r="AE86" s="29"/>
      <c r="AF86" s="29"/>
      <c r="AG86" s="29"/>
      <c r="AH86" s="29"/>
      <c r="AI86" s="29"/>
      <c r="AJ86" s="29"/>
      <c r="AK86" s="29"/>
      <c r="AL86" s="29"/>
      <c r="AM86" s="29"/>
      <c r="AN86" s="29"/>
      <c r="AO86" s="29"/>
      <c r="AP86" s="29"/>
      <c r="AQ86" s="29"/>
      <c r="AR86" s="29"/>
      <c r="AS86" s="29"/>
      <c r="AT86" s="29"/>
      <c r="AU86" s="29"/>
      <c r="AV86" s="29"/>
      <c r="AW86" s="29"/>
      <c r="AX86" s="29"/>
      <c r="AZ86" s="93"/>
      <c r="BB86" s="29"/>
      <c r="BC86" s="29"/>
      <c r="BD86" s="29"/>
      <c r="CQ86" s="77"/>
      <c r="CR86" s="79"/>
      <c r="CS86" s="80"/>
      <c r="CT86" s="80"/>
      <c r="CU86" s="80"/>
    </row>
    <row r="87" spans="2:145" ht="11.25" customHeight="1">
      <c r="Q87" s="501" t="s">
        <v>19</v>
      </c>
      <c r="R87" s="502"/>
      <c r="S87" s="502"/>
      <c r="T87" s="502"/>
      <c r="U87" s="502"/>
      <c r="V87" s="503"/>
      <c r="W87" s="507" t="s">
        <v>36</v>
      </c>
      <c r="X87" s="507"/>
      <c r="Y87" s="507"/>
      <c r="Z87" s="507"/>
      <c r="AA87" s="507"/>
      <c r="AB87" s="507"/>
      <c r="AC87" s="103"/>
      <c r="AD87" s="98"/>
      <c r="AE87" s="98"/>
      <c r="AF87" s="98"/>
      <c r="AG87" s="98"/>
      <c r="AH87" s="98"/>
      <c r="AI87" s="98"/>
      <c r="AJ87" s="98"/>
      <c r="AK87" s="98"/>
      <c r="AL87" s="98"/>
      <c r="AM87" s="98"/>
      <c r="AN87" s="98"/>
      <c r="AO87" s="98"/>
      <c r="AP87" s="98"/>
      <c r="AQ87" s="98"/>
      <c r="AR87" s="98"/>
      <c r="AS87" s="98"/>
      <c r="AT87" s="98"/>
      <c r="AU87" s="98"/>
      <c r="AV87" s="98"/>
      <c r="AW87" s="98"/>
      <c r="AX87" s="98"/>
      <c r="AY87" s="97"/>
      <c r="AZ87" s="101"/>
      <c r="BB87" s="29"/>
      <c r="BC87" s="29"/>
      <c r="BD87" s="29"/>
      <c r="CQ87" s="77"/>
      <c r="CR87" s="80"/>
      <c r="CS87" s="80"/>
      <c r="CT87" s="80"/>
      <c r="CU87" s="80"/>
    </row>
    <row r="88" spans="2:145" ht="11.25" customHeight="1">
      <c r="Q88" s="504"/>
      <c r="R88" s="505"/>
      <c r="S88" s="505"/>
      <c r="T88" s="505"/>
      <c r="U88" s="505"/>
      <c r="V88" s="506"/>
      <c r="W88" s="507"/>
      <c r="X88" s="507"/>
      <c r="Y88" s="507"/>
      <c r="Z88" s="507"/>
      <c r="AA88" s="507"/>
      <c r="AB88" s="507"/>
      <c r="AC88" s="102" t="s">
        <v>27</v>
      </c>
      <c r="AD88" s="29"/>
      <c r="AE88" s="29"/>
      <c r="AF88" s="29"/>
      <c r="AG88" s="29"/>
      <c r="AH88" s="29"/>
      <c r="AI88" s="29"/>
      <c r="AJ88" s="29"/>
      <c r="AK88" s="29"/>
      <c r="AL88" s="29"/>
      <c r="AM88" s="29"/>
      <c r="AN88" s="29"/>
      <c r="AO88" s="29"/>
      <c r="AP88" s="29"/>
      <c r="AQ88" s="29"/>
      <c r="AR88" s="29"/>
      <c r="AS88" s="29"/>
      <c r="AT88" s="29"/>
      <c r="AU88" s="29"/>
      <c r="AV88" s="29"/>
      <c r="AW88" s="29"/>
      <c r="AX88" s="29"/>
      <c r="AZ88" s="93"/>
      <c r="BA88" s="29"/>
      <c r="BB88" s="29"/>
      <c r="BC88" s="29"/>
      <c r="BD88" s="29"/>
      <c r="CO88" s="479"/>
      <c r="CP88" s="79"/>
      <c r="CQ88" s="80"/>
      <c r="CR88" s="80"/>
      <c r="CS88" s="80"/>
    </row>
    <row r="89" spans="2:145" ht="11.25" customHeight="1">
      <c r="Q89" s="509"/>
      <c r="R89" s="510"/>
      <c r="S89" s="510"/>
      <c r="T89" s="510"/>
      <c r="U89" s="510"/>
      <c r="V89" s="511"/>
      <c r="W89" s="512"/>
      <c r="X89" s="513"/>
      <c r="Y89" s="513"/>
      <c r="Z89" s="513"/>
      <c r="AA89" s="513"/>
      <c r="AB89" s="514"/>
      <c r="AC89" s="105"/>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7"/>
      <c r="AZ89" s="108"/>
      <c r="BA89" s="29"/>
      <c r="BB89" s="29"/>
      <c r="BC89" s="29"/>
      <c r="BD89" s="29"/>
      <c r="CO89" s="508"/>
      <c r="CP89" s="80"/>
      <c r="CQ89" s="80"/>
      <c r="CR89" s="80"/>
      <c r="CS89" s="80"/>
    </row>
    <row r="90" spans="2:145" ht="11.25" customHeight="1">
      <c r="Q90" s="512"/>
      <c r="R90" s="513"/>
      <c r="S90" s="513"/>
      <c r="T90" s="513"/>
      <c r="U90" s="513"/>
      <c r="V90" s="514"/>
      <c r="W90" s="512"/>
      <c r="X90" s="513"/>
      <c r="Y90" s="513"/>
      <c r="Z90" s="513"/>
      <c r="AA90" s="513"/>
      <c r="AB90" s="514"/>
      <c r="AC90" s="109" t="s">
        <v>28</v>
      </c>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1"/>
      <c r="AZ90" s="112"/>
      <c r="BA90" s="29"/>
      <c r="BB90" s="29"/>
      <c r="BC90" s="29"/>
      <c r="BD90" s="29"/>
      <c r="CO90" s="508"/>
      <c r="CP90" s="79"/>
      <c r="CQ90" s="80"/>
      <c r="CR90" s="80"/>
      <c r="CS90" s="80"/>
    </row>
    <row r="91" spans="2:145" ht="11.25" customHeight="1">
      <c r="Q91" s="512"/>
      <c r="R91" s="513"/>
      <c r="S91" s="513"/>
      <c r="T91" s="513"/>
      <c r="U91" s="513"/>
      <c r="V91" s="514"/>
      <c r="W91" s="512"/>
      <c r="X91" s="513"/>
      <c r="Y91" s="513"/>
      <c r="Z91" s="513"/>
      <c r="AA91" s="513"/>
      <c r="AB91" s="514"/>
      <c r="AC91" s="103"/>
      <c r="AD91" s="98"/>
      <c r="AE91" s="98"/>
      <c r="AF91" s="98"/>
      <c r="AG91" s="98"/>
      <c r="AH91" s="98"/>
      <c r="AI91" s="98"/>
      <c r="AJ91" s="98"/>
      <c r="AK91" s="98"/>
      <c r="AL91" s="98"/>
      <c r="AM91" s="98"/>
      <c r="AN91" s="98"/>
      <c r="AO91" s="98"/>
      <c r="AP91" s="98"/>
      <c r="AQ91" s="98"/>
      <c r="AR91" s="98"/>
      <c r="AS91" s="98"/>
      <c r="AT91" s="98"/>
      <c r="AU91" s="98"/>
      <c r="AV91" s="98"/>
      <c r="AW91" s="98"/>
      <c r="AX91" s="98"/>
      <c r="AY91" s="97"/>
      <c r="AZ91" s="101"/>
      <c r="BA91" s="29"/>
      <c r="BB91" s="29"/>
      <c r="BC91" s="29"/>
      <c r="BD91" s="29"/>
      <c r="CO91" s="508"/>
      <c r="CP91" s="80"/>
      <c r="CR91" s="80"/>
      <c r="CS91" s="80"/>
    </row>
    <row r="92" spans="2:145" ht="11.25" customHeight="1">
      <c r="Q92" s="512"/>
      <c r="R92" s="513"/>
      <c r="S92" s="513"/>
      <c r="T92" s="513"/>
      <c r="U92" s="513"/>
      <c r="V92" s="514"/>
      <c r="W92" s="512"/>
      <c r="X92" s="513"/>
      <c r="Y92" s="513"/>
      <c r="Z92" s="513"/>
      <c r="AA92" s="513"/>
      <c r="AB92" s="514"/>
      <c r="AC92" s="102" t="s">
        <v>29</v>
      </c>
      <c r="AD92" s="29"/>
      <c r="AE92" s="29"/>
      <c r="AF92" s="29"/>
      <c r="AG92" s="29"/>
      <c r="AH92" s="29"/>
      <c r="AI92" s="29" t="s">
        <v>11</v>
      </c>
      <c r="AJ92" s="29"/>
      <c r="AK92" s="29"/>
      <c r="AL92" s="29"/>
      <c r="AM92" s="29"/>
      <c r="AN92" s="29"/>
      <c r="AO92" s="29"/>
      <c r="AP92" s="29"/>
      <c r="AQ92" s="29" t="s">
        <v>12</v>
      </c>
      <c r="AR92" s="29"/>
      <c r="AS92" s="29"/>
      <c r="AT92" s="29"/>
      <c r="AU92" s="29"/>
      <c r="AV92" s="29"/>
      <c r="AW92" s="29"/>
      <c r="AX92" s="29"/>
      <c r="AZ92" s="93"/>
      <c r="BA92" s="29"/>
      <c r="BB92" s="29"/>
      <c r="BC92" s="29"/>
      <c r="BD92" s="29"/>
    </row>
    <row r="93" spans="2:145" ht="11.25" customHeight="1">
      <c r="Q93" s="515"/>
      <c r="R93" s="516"/>
      <c r="S93" s="516"/>
      <c r="T93" s="516"/>
      <c r="U93" s="516"/>
      <c r="V93" s="517"/>
      <c r="W93" s="515"/>
      <c r="X93" s="516"/>
      <c r="Y93" s="516"/>
      <c r="Z93" s="516"/>
      <c r="AA93" s="516"/>
      <c r="AB93" s="517"/>
      <c r="AC93" s="105"/>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7"/>
      <c r="AZ93" s="108"/>
      <c r="BA93" s="29"/>
      <c r="BB93" s="29"/>
      <c r="BC93" s="29"/>
      <c r="BD93" s="29"/>
      <c r="BE93" s="29"/>
      <c r="BP93" s="104"/>
      <c r="BQ93" s="104"/>
      <c r="BR93" s="104"/>
      <c r="BS93" s="104"/>
      <c r="BT93" s="104"/>
      <c r="BU93" s="104"/>
      <c r="BV93" s="104"/>
      <c r="BW93" s="104"/>
      <c r="BX93" s="104"/>
      <c r="BY93" s="104"/>
      <c r="BZ93" s="23"/>
      <c r="CA93" s="23"/>
    </row>
    <row r="94" spans="2:145" ht="11.25" customHeight="1">
      <c r="BA94" s="29"/>
      <c r="BB94" s="29"/>
      <c r="BC94" s="29"/>
      <c r="BD94" s="29"/>
      <c r="BE94" s="29"/>
      <c r="BY94" s="23"/>
      <c r="BZ94" s="23"/>
      <c r="CA94" s="23"/>
    </row>
    <row r="95" spans="2:145" ht="11.25" customHeight="1">
      <c r="BA95" s="29"/>
      <c r="BB95" s="29"/>
      <c r="BC95" s="29"/>
      <c r="BD95" s="29"/>
      <c r="BE95" s="29"/>
      <c r="BY95" s="29"/>
      <c r="BZ95" s="23"/>
      <c r="CA95" s="23"/>
    </row>
    <row r="96" spans="2:145" ht="11.25" customHeight="1">
      <c r="BA96" s="29"/>
      <c r="BB96" s="29"/>
      <c r="BC96" s="29"/>
      <c r="BD96" s="29"/>
      <c r="BE96" s="29"/>
      <c r="BY96" s="23"/>
      <c r="BZ96" s="23"/>
      <c r="CA96" s="23"/>
    </row>
    <row r="97" spans="31:79" ht="11.25" customHeight="1">
      <c r="BA97" s="29"/>
      <c r="BB97" s="29"/>
      <c r="BC97" s="29"/>
      <c r="BD97" s="29"/>
      <c r="BE97" s="29"/>
      <c r="BV97" s="39"/>
      <c r="BW97" s="79"/>
      <c r="BX97" s="80"/>
      <c r="BY97" s="29"/>
      <c r="BZ97" s="23"/>
      <c r="CA97" s="23"/>
    </row>
    <row r="98" spans="31:79" ht="11.25" customHeight="1">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W98" s="39"/>
      <c r="BX98" s="80"/>
      <c r="BY98" s="23"/>
      <c r="BZ98" s="23"/>
      <c r="CA98" s="23"/>
    </row>
    <row r="99" spans="31:79" ht="11.25" customHeight="1">
      <c r="AE99" s="29"/>
      <c r="AF99" s="29"/>
      <c r="AG99" s="29"/>
      <c r="AH99" s="29"/>
      <c r="AI99" s="29"/>
      <c r="AJ99" s="29"/>
      <c r="AK99" s="29"/>
      <c r="AL99" s="29"/>
      <c r="AM99" s="29"/>
      <c r="AN99" s="29"/>
      <c r="AO99" s="29"/>
      <c r="AP99" s="29"/>
      <c r="AQ99" s="29"/>
      <c r="AR99" s="29"/>
      <c r="AS99" s="29"/>
      <c r="AT99" s="29"/>
      <c r="AU99" s="29"/>
      <c r="AV99" s="29"/>
      <c r="AW99" s="29"/>
      <c r="AX99" s="29"/>
      <c r="AY99" s="29"/>
      <c r="BY99" s="29"/>
      <c r="BZ99" s="23"/>
      <c r="CA99" s="23"/>
    </row>
    <row r="100" spans="31:79" ht="11.25" customHeight="1">
      <c r="BY100" s="23"/>
      <c r="BZ100" s="23"/>
      <c r="CA100" s="23"/>
    </row>
    <row r="101" spans="31:79" ht="11.25" customHeight="1">
      <c r="BY101" s="29"/>
      <c r="BZ101" s="23"/>
      <c r="CA101" s="23"/>
    </row>
    <row r="102" spans="31:79" ht="11.25" customHeight="1">
      <c r="BY102" s="23"/>
      <c r="BZ102" s="23"/>
      <c r="CA102" s="23"/>
    </row>
    <row r="103" spans="31:79" ht="11.25" customHeight="1">
      <c r="BY103" s="29"/>
      <c r="BZ103" s="23"/>
      <c r="CA103" s="23"/>
    </row>
    <row r="104" spans="31:79" ht="11.25" customHeight="1">
      <c r="BY104" s="23"/>
      <c r="BZ104" s="23"/>
      <c r="CA104" s="23"/>
    </row>
    <row r="105" spans="31:79" ht="11.25" customHeight="1">
      <c r="BY105" s="29"/>
      <c r="BZ105" s="23"/>
      <c r="CA105" s="23"/>
    </row>
    <row r="106" spans="31:79" ht="11.25" customHeight="1">
      <c r="BY106" s="23"/>
      <c r="BZ106" s="23"/>
      <c r="CA106" s="23"/>
    </row>
    <row r="107" spans="31:79" ht="11.25" customHeight="1">
      <c r="BZ107" s="23"/>
      <c r="CA107" s="23"/>
    </row>
    <row r="108" spans="31:79" ht="11.25" customHeight="1">
      <c r="BZ108" s="23"/>
      <c r="CA108" s="23"/>
    </row>
    <row r="109" spans="31:79" ht="11.25" customHeight="1">
      <c r="BZ109" s="23"/>
      <c r="CA109" s="23"/>
    </row>
    <row r="110" spans="31:79" ht="11.25" customHeight="1">
      <c r="BZ110" s="23"/>
      <c r="CA110" s="23"/>
    </row>
    <row r="111" spans="31:79" ht="11.25" customHeight="1">
      <c r="BZ111" s="23"/>
      <c r="CA111" s="23"/>
    </row>
    <row r="112" spans="31:79" ht="11.25" customHeight="1">
      <c r="BZ112" s="23"/>
      <c r="CA112" s="23"/>
    </row>
    <row r="113" spans="78:79" ht="11.25" customHeight="1">
      <c r="BZ113" s="23"/>
      <c r="CA113" s="23"/>
    </row>
    <row r="114" spans="78:79" ht="11.25" customHeight="1">
      <c r="BZ114" s="23"/>
      <c r="CA114" s="23"/>
    </row>
    <row r="115" spans="78:79" ht="11.25" customHeight="1">
      <c r="BZ115" s="23"/>
      <c r="CA115" s="23"/>
    </row>
  </sheetData>
  <sheetProtection algorithmName="SHA-512" hashValue="bPJGzRRcDi97vtT/v9xaVbVyF7pfWM7Hac1Z08CviZKLoDLIsuhKkLTGuS+Ola6VGMkccgszl+CSwrkwGowvcw==" saltValue="1UMLqCEcC1QRP/bhUuPONg==" spinCount="100000" sheet="1" formatCells="0"/>
  <mergeCells count="162">
    <mergeCell ref="BV64:BV66"/>
    <mergeCell ref="Q87:V88"/>
    <mergeCell ref="W87:AB88"/>
    <mergeCell ref="CO88:CO91"/>
    <mergeCell ref="Q89:V93"/>
    <mergeCell ref="W89:AB93"/>
    <mergeCell ref="BU73:BU74"/>
    <mergeCell ref="BV73:BV74"/>
    <mergeCell ref="CO72:CS74"/>
    <mergeCell ref="BV67:BV69"/>
    <mergeCell ref="BU70:BU72"/>
    <mergeCell ref="BV70:BV72"/>
    <mergeCell ref="BP67:BP69"/>
    <mergeCell ref="BQ67:BQ69"/>
    <mergeCell ref="BR67:BR69"/>
    <mergeCell ref="BS67:BS69"/>
    <mergeCell ref="BT67:BT69"/>
    <mergeCell ref="BU67:BU69"/>
    <mergeCell ref="AK71:AP72"/>
    <mergeCell ref="AQ71:AQ72"/>
    <mergeCell ref="P65:AN66"/>
    <mergeCell ref="AC78:AZ79"/>
    <mergeCell ref="AC80:AH80"/>
    <mergeCell ref="AI80:AN80"/>
    <mergeCell ref="C46:V47"/>
    <mergeCell ref="B53:F58"/>
    <mergeCell ref="G53:M55"/>
    <mergeCell ref="N53:Z55"/>
    <mergeCell ref="AA53:AH55"/>
    <mergeCell ref="AI53:BA55"/>
    <mergeCell ref="G56:M58"/>
    <mergeCell ref="N56:Z58"/>
    <mergeCell ref="AA56:AH58"/>
    <mergeCell ref="AI56:BA58"/>
    <mergeCell ref="B49:V50"/>
    <mergeCell ref="W49:AZ50"/>
    <mergeCell ref="N27:P28"/>
    <mergeCell ref="Q27:R28"/>
    <mergeCell ref="S27:U28"/>
    <mergeCell ref="V27:W28"/>
    <mergeCell ref="X27:BA28"/>
    <mergeCell ref="C40:V41"/>
    <mergeCell ref="W40:AZ41"/>
    <mergeCell ref="C43:V44"/>
    <mergeCell ref="W43:AZ44"/>
    <mergeCell ref="AO80:AT80"/>
    <mergeCell ref="AU80:AZ80"/>
    <mergeCell ref="B81:H83"/>
    <mergeCell ref="I81:R83"/>
    <mergeCell ref="B76:F79"/>
    <mergeCell ref="G76:H77"/>
    <mergeCell ref="I76:Q77"/>
    <mergeCell ref="S76:AB77"/>
    <mergeCell ref="H78:H79"/>
    <mergeCell ref="I78:Q79"/>
    <mergeCell ref="R78:R79"/>
    <mergeCell ref="S78:AB79"/>
    <mergeCell ref="A73:A74"/>
    <mergeCell ref="BM73:BO74"/>
    <mergeCell ref="BP73:BP74"/>
    <mergeCell ref="BQ73:BQ74"/>
    <mergeCell ref="BR73:BR74"/>
    <mergeCell ref="BS73:BS74"/>
    <mergeCell ref="BT73:BT74"/>
    <mergeCell ref="A70:A72"/>
    <mergeCell ref="BM70:BO72"/>
    <mergeCell ref="BP70:BP72"/>
    <mergeCell ref="BQ70:BQ72"/>
    <mergeCell ref="BR70:BR72"/>
    <mergeCell ref="BS70:BS72"/>
    <mergeCell ref="T71:T72"/>
    <mergeCell ref="U71:Z72"/>
    <mergeCell ref="AA71:AA72"/>
    <mergeCell ref="AJ71:AJ72"/>
    <mergeCell ref="D69:K72"/>
    <mergeCell ref="L69:S72"/>
    <mergeCell ref="T69:AA70"/>
    <mergeCell ref="AB69:AI72"/>
    <mergeCell ref="AJ69:AQ70"/>
    <mergeCell ref="AR69:AY72"/>
    <mergeCell ref="BT70:BT72"/>
    <mergeCell ref="BR64:BR66"/>
    <mergeCell ref="BS64:BS66"/>
    <mergeCell ref="BT64:BT66"/>
    <mergeCell ref="BU64:BU66"/>
    <mergeCell ref="B59:BA59"/>
    <mergeCell ref="X61:AR62"/>
    <mergeCell ref="AT61:AW62"/>
    <mergeCell ref="AX61:BA62"/>
    <mergeCell ref="A67:A69"/>
    <mergeCell ref="D67:K68"/>
    <mergeCell ref="L67:S68"/>
    <mergeCell ref="T67:AA68"/>
    <mergeCell ref="AB67:AI68"/>
    <mergeCell ref="AJ67:AQ68"/>
    <mergeCell ref="AR67:AY68"/>
    <mergeCell ref="BP64:BP66"/>
    <mergeCell ref="BQ64:BQ66"/>
    <mergeCell ref="D66:I66"/>
    <mergeCell ref="AI16:AK17"/>
    <mergeCell ref="AL16:AZ17"/>
    <mergeCell ref="AD18:AI19"/>
    <mergeCell ref="AJ18:AZ19"/>
    <mergeCell ref="C19:AA24"/>
    <mergeCell ref="AD20:AI21"/>
    <mergeCell ref="AJ20:AZ21"/>
    <mergeCell ref="W46:AZ47"/>
    <mergeCell ref="C31:V32"/>
    <mergeCell ref="W31:AZ32"/>
    <mergeCell ref="C34:V35"/>
    <mergeCell ref="W34:AH35"/>
    <mergeCell ref="AI34:AZ35"/>
    <mergeCell ref="C37:V38"/>
    <mergeCell ref="W37:AZ38"/>
    <mergeCell ref="AD22:AI23"/>
    <mergeCell ref="AJ22:AZ23"/>
    <mergeCell ref="AD24:AI25"/>
    <mergeCell ref="AJ24:AZ25"/>
    <mergeCell ref="B30:S30"/>
    <mergeCell ref="C27:E28"/>
    <mergeCell ref="F27:H28"/>
    <mergeCell ref="I27:K28"/>
    <mergeCell ref="L27:M28"/>
    <mergeCell ref="AF5:AJ8"/>
    <mergeCell ref="AK5:AO8"/>
    <mergeCell ref="AP5:AW8"/>
    <mergeCell ref="AX5:BA8"/>
    <mergeCell ref="B10:BA12"/>
    <mergeCell ref="BT10:BX10"/>
    <mergeCell ref="BD11:BG12"/>
    <mergeCell ref="AH13:AJ13"/>
    <mergeCell ref="AK13:AM13"/>
    <mergeCell ref="AN13:AO13"/>
    <mergeCell ref="AP13:AR13"/>
    <mergeCell ref="AS13:AT13"/>
    <mergeCell ref="AU13:AW13"/>
    <mergeCell ref="AX13:AY13"/>
    <mergeCell ref="BD13:BE13"/>
    <mergeCell ref="C15:Y17"/>
    <mergeCell ref="U1:W1"/>
    <mergeCell ref="X1:Y2"/>
    <mergeCell ref="AE1:AY1"/>
    <mergeCell ref="B4:E4"/>
    <mergeCell ref="F4:J4"/>
    <mergeCell ref="K4:O4"/>
    <mergeCell ref="P4:W4"/>
    <mergeCell ref="X4:AA4"/>
    <mergeCell ref="AF4:AJ4"/>
    <mergeCell ref="AK4:AO4"/>
    <mergeCell ref="B1:G2"/>
    <mergeCell ref="H1:J2"/>
    <mergeCell ref="K1:M1"/>
    <mergeCell ref="N1:O2"/>
    <mergeCell ref="P1:R1"/>
    <mergeCell ref="S1:T2"/>
    <mergeCell ref="AP4:AW4"/>
    <mergeCell ref="AX4:BA4"/>
    <mergeCell ref="B5:E8"/>
    <mergeCell ref="F5:J8"/>
    <mergeCell ref="K5:O8"/>
    <mergeCell ref="P5:W8"/>
    <mergeCell ref="X5:AA8"/>
  </mergeCells>
  <phoneticPr fontId="2"/>
  <conditionalFormatting sqref="B62:G62">
    <cfRule type="cellIs" dxfId="24" priority="4" operator="greaterThan">
      <formula>0</formula>
    </cfRule>
  </conditionalFormatting>
  <conditionalFormatting sqref="D66:I66">
    <cfRule type="cellIs" dxfId="23" priority="12" operator="greaterThan">
      <formula>0</formula>
    </cfRule>
  </conditionalFormatting>
  <conditionalFormatting sqref="G53 AA53 G56 AA56">
    <cfRule type="containsBlanks" dxfId="22" priority="3">
      <formula>LEN(TRIM(G53))=0</formula>
    </cfRule>
  </conditionalFormatting>
  <conditionalFormatting sqref="H73">
    <cfRule type="expression" dxfId="21" priority="22">
      <formula>NOT(COUNTIF(INDIRECT(#REF!),H73))</formula>
    </cfRule>
  </conditionalFormatting>
  <conditionalFormatting sqref="N53">
    <cfRule type="containsBlanks" dxfId="20" priority="1">
      <formula>LEN(TRIM(N53))=0</formula>
    </cfRule>
  </conditionalFormatting>
  <conditionalFormatting sqref="S81:BA81">
    <cfRule type="cellIs" dxfId="19" priority="20" operator="greaterThanOrEqual">
      <formula>11</formula>
    </cfRule>
  </conditionalFormatting>
  <conditionalFormatting sqref="W34">
    <cfRule type="containsBlanks" dxfId="18" priority="18">
      <formula>LEN(TRIM(W34))=0</formula>
    </cfRule>
  </conditionalFormatting>
  <conditionalFormatting sqref="W37">
    <cfRule type="containsBlanks" dxfId="17" priority="7">
      <formula>LEN(TRIM(W37))=0</formula>
    </cfRule>
  </conditionalFormatting>
  <conditionalFormatting sqref="W40">
    <cfRule type="containsBlanks" dxfId="16" priority="6">
      <formula>LEN(TRIM(W40))=0</formula>
    </cfRule>
  </conditionalFormatting>
  <conditionalFormatting sqref="W43">
    <cfRule type="containsBlanks" dxfId="15" priority="15">
      <formula>LEN(TRIM(W43))=0</formula>
    </cfRule>
  </conditionalFormatting>
  <conditionalFormatting sqref="W46">
    <cfRule type="containsBlanks" dxfId="14" priority="14">
      <formula>LEN(TRIM(W46))=0</formula>
    </cfRule>
  </conditionalFormatting>
  <conditionalFormatting sqref="W49">
    <cfRule type="containsBlanks" dxfId="13" priority="13">
      <formula>LEN(TRIM(W49))=0</formula>
    </cfRule>
  </conditionalFormatting>
  <conditionalFormatting sqref="X67:AD68 AB69:AD70 AA71:AD71 AB72:AD72 X73:AD73 X75:AD80">
    <cfRule type="cellIs" dxfId="12" priority="21" operator="lessThanOrEqual">
      <formula>#REF!</formula>
    </cfRule>
  </conditionalFormatting>
  <conditionalFormatting sqref="AB69 T69 AJ69 I76 I78">
    <cfRule type="cellIs" dxfId="11" priority="23" operator="equal">
      <formula>0</formula>
    </cfRule>
  </conditionalFormatting>
  <conditionalFormatting sqref="AI34 BA34:BC35 BE34:BJ35">
    <cfRule type="expression" dxfId="10" priority="17">
      <formula>$M$34="その他"</formula>
    </cfRule>
  </conditionalFormatting>
  <conditionalFormatting sqref="AI53 N56 AI56">
    <cfRule type="containsBlanks" dxfId="9" priority="2">
      <formula>LEN(TRIM(N53))=0</formula>
    </cfRule>
  </conditionalFormatting>
  <conditionalFormatting sqref="AI34:AZ35">
    <cfRule type="expression" dxfId="8" priority="16">
      <formula>$W$34="その他"</formula>
    </cfRule>
  </conditionalFormatting>
  <conditionalFormatting sqref="AK13 AP13 AU13 W31">
    <cfRule type="containsBlanks" dxfId="7" priority="27">
      <formula>LEN(TRIM(W13))=0</formula>
    </cfRule>
  </conditionalFormatting>
  <conditionalFormatting sqref="AK71">
    <cfRule type="cellIs" dxfId="6" priority="11" operator="equal">
      <formula>0</formula>
    </cfRule>
  </conditionalFormatting>
  <conditionalFormatting sqref="AL16 AJ18 AJ20 AJ22 AJ24 I27 N27 S27">
    <cfRule type="containsBlanks" dxfId="5" priority="8">
      <formula>LEN(TRIM(I16))=0</formula>
    </cfRule>
  </conditionalFormatting>
  <conditionalFormatting sqref="AQ71">
    <cfRule type="cellIs" dxfId="4" priority="10" operator="lessThanOrEqual">
      <formula>#REF!</formula>
    </cfRule>
  </conditionalFormatting>
  <conditionalFormatting sqref="AT61:AW62">
    <cfRule type="containsBlanks" dxfId="3" priority="5">
      <formula>LEN(TRIM(AT61))=0</formula>
    </cfRule>
  </conditionalFormatting>
  <conditionalFormatting sqref="BP67 BP70 BP73">
    <cfRule type="expression" dxfId="2" priority="26" stopIfTrue="1">
      <formula>NOT(COUNTIF(INDIRECT(#REF!),BP67))</formula>
    </cfRule>
  </conditionalFormatting>
  <conditionalFormatting sqref="BP67:BP76">
    <cfRule type="duplicateValues" dxfId="1" priority="30"/>
  </conditionalFormatting>
  <dataValidations count="12">
    <dataValidation type="list" allowBlank="1" showInputMessage="1" showErrorMessage="1" sqref="AT61:AW62" xr:uid="{F1697449-0FBD-4B40-BB2E-1B600C2C48AF}">
      <formula1>"　,1,2,3,4,5,6,7,8,9,10"</formula1>
    </dataValidation>
    <dataValidation type="list" allowBlank="1" showInputMessage="1" showErrorMessage="1" sqref="W34:AH35" xr:uid="{04D5E52C-F286-48B2-8ADC-7F199F5DC554}">
      <formula1>" 　,製品の性能評価,客先クレーム対策,試作,新製品開発,海外規格評価,その他"</formula1>
    </dataValidation>
    <dataValidation type="list" allowBlank="1" showInputMessage="1" showErrorMessage="1" sqref="W48:Z48" xr:uid="{E6040D50-9F3B-4A19-9F4A-1D913F09C6AA}">
      <formula1>"　,要,不要"</formula1>
    </dataValidation>
    <dataValidation type="list" allowBlank="1" showInputMessage="1" showErrorMessage="1" sqref="AP13:AR13 P1:R1 N27:P28" xr:uid="{3E827215-80EC-4061-B2CB-392D615F251C}">
      <formula1>"　,1,2,3,4,5,6,7,8,9,10,11,12"</formula1>
    </dataValidation>
    <dataValidation type="list" allowBlank="1" showInputMessage="1" showErrorMessage="1" sqref="AU13:AW13 U1:W1 S27:U28" xr:uid="{A51526C8-1033-4DA4-98D4-E2DF509F781F}">
      <formula1>"　,1,2,3,4,5,6,7,8,9,10,11,12,13,14,15,16,17,18,19,20,21,22,23,24,25,26,27,28,29,30,31"</formula1>
    </dataValidation>
    <dataValidation type="list" allowBlank="1" showInputMessage="1" showErrorMessage="1" sqref="K1:M1" xr:uid="{77B864ED-0572-4496-B8BD-E4D7E56DABA7}">
      <formula1>"　,5,6,7,8,9,10"</formula1>
    </dataValidation>
    <dataValidation type="list" allowBlank="1" showInputMessage="1" showErrorMessage="1" sqref="BI8" xr:uid="{A07DFD7A-C650-47CF-86ED-9A406E74AE59}">
      <formula1>"指定した日付を記入,今日の日付を記入"</formula1>
    </dataValidation>
    <dataValidation type="list" showInputMessage="1" showErrorMessage="1" sqref="D66 B62" xr:uid="{EC36F099-749C-4032-B625-3CE4BF732760}">
      <formula1>減免率</formula1>
    </dataValidation>
    <dataValidation type="list" allowBlank="1" showInputMessage="1" showErrorMessage="1" sqref="AV67:AY68 AV73:AY73 AR69:AY72 AV75:AY80 AZ69:BA80" xr:uid="{2D89F105-D9D8-441A-9C11-D09A719218F6}">
      <formula1>担当者</formula1>
    </dataValidation>
    <dataValidation operator="greaterThanOrEqual" allowBlank="1" showInputMessage="1" showErrorMessage="1" sqref="L69 T69 AB69 C74 AK71 D67:G72 C73:G73 AJ69 C75:G80 B67:B80" xr:uid="{86FF28C9-1CC3-4442-8CE5-4F64397A7ED6}"/>
    <dataValidation type="list" allowBlank="1" showInputMessage="1" showErrorMessage="1" sqref="AK13:AM13 I27:K28" xr:uid="{7FFAFBEE-C883-4954-95E8-AF5E93C50BFD}">
      <formula1>"　,6,7,8,9,10"</formula1>
    </dataValidation>
    <dataValidation type="list" errorStyle="warning" operator="greaterThan" allowBlank="1" showInputMessage="1" showErrorMessage="1" error="１以上の値を入力願います" sqref="AJ67:AN68 AJ73:AN73 AJ75:AN77" xr:uid="{8FCF75C4-8FB4-42DA-9E00-CF00B8039ED9}">
      <formula1>#REF!</formula1>
    </dataValidation>
  </dataValidations>
  <hyperlinks>
    <hyperlink ref="BD32:BD36" r:id="rId1" display="https://www.itic.pref.ibaraki.jp/examination/" xr:uid="{3AB78ED9-0460-4A04-BCA4-3B9143096470}"/>
  </hyperlinks>
  <printOptions horizontalCentered="1"/>
  <pageMargins left="0.19685039370078741" right="0.19685039370078741" top="0.15748031496062992" bottom="0.15748031496062992" header="0.31496062992125984" footer="0.31496062992125984"/>
  <pageSetup paperSize="9" scale="84" orientation="portrait" blackAndWhite="1"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8"/>
    <pageSetUpPr fitToPage="1"/>
  </sheetPr>
  <dimension ref="A1:R120"/>
  <sheetViews>
    <sheetView view="pageBreakPreview" topLeftCell="E1" zoomScaleNormal="170" zoomScaleSheetLayoutView="100" workbookViewId="0">
      <selection activeCell="L27" sqref="L27"/>
    </sheetView>
  </sheetViews>
  <sheetFormatPr defaultRowHeight="13"/>
  <cols>
    <col min="1" max="1" width="22.26953125" style="140" hidden="1" customWidth="1"/>
    <col min="2" max="2" width="5" style="140" hidden="1" customWidth="1"/>
    <col min="3" max="3" width="34" style="140" hidden="1" customWidth="1"/>
    <col min="4" max="4" width="5" style="140" hidden="1" customWidth="1"/>
    <col min="5" max="5" width="44.90625" style="140" bestFit="1" customWidth="1"/>
    <col min="6" max="6" width="9" style="122"/>
    <col min="7" max="7" width="9" style="122" customWidth="1"/>
    <col min="8" max="8" width="28.7265625" style="122" customWidth="1"/>
    <col min="9" max="9" width="2.90625" style="123" customWidth="1"/>
    <col min="10" max="10" width="9" style="126" hidden="1" customWidth="1"/>
    <col min="11" max="11" width="3.26953125" style="115" hidden="1" customWidth="1"/>
    <col min="12" max="12" width="37.453125" style="115" customWidth="1"/>
    <col min="13" max="13" width="2.26953125" style="115" customWidth="1"/>
    <col min="14" max="245" width="9" style="115"/>
    <col min="246" max="246" width="11.6328125" style="115" bestFit="1" customWidth="1"/>
    <col min="247" max="247" width="5" style="115" customWidth="1"/>
    <col min="248" max="249" width="9" style="115"/>
    <col min="250" max="250" width="5" style="115" customWidth="1"/>
    <col min="251" max="251" width="24.26953125" style="115" bestFit="1" customWidth="1"/>
    <col min="252" max="252" width="5" style="115" customWidth="1"/>
    <col min="253" max="253" width="41.90625" style="115" bestFit="1" customWidth="1"/>
    <col min="254" max="254" width="9" style="115"/>
    <col min="255" max="255" width="5" style="115" customWidth="1"/>
    <col min="256" max="256" width="22.26953125" style="115" bestFit="1" customWidth="1"/>
    <col min="257" max="257" width="5" style="115" customWidth="1"/>
    <col min="258" max="258" width="34" style="115" bestFit="1" customWidth="1"/>
    <col min="259" max="259" width="5" style="115" customWidth="1"/>
    <col min="260" max="260" width="44.90625" style="115" bestFit="1" customWidth="1"/>
    <col min="261" max="262" width="9" style="115"/>
    <col min="263" max="263" width="16.36328125" style="115" bestFit="1" customWidth="1"/>
    <col min="264" max="501" width="9" style="115"/>
    <col min="502" max="502" width="11.6328125" style="115" bestFit="1" customWidth="1"/>
    <col min="503" max="503" width="5" style="115" customWidth="1"/>
    <col min="504" max="505" width="9" style="115"/>
    <col min="506" max="506" width="5" style="115" customWidth="1"/>
    <col min="507" max="507" width="24.26953125" style="115" bestFit="1" customWidth="1"/>
    <col min="508" max="508" width="5" style="115" customWidth="1"/>
    <col min="509" max="509" width="41.90625" style="115" bestFit="1" customWidth="1"/>
    <col min="510" max="510" width="9" style="115"/>
    <col min="511" max="511" width="5" style="115" customWidth="1"/>
    <col min="512" max="512" width="22.26953125" style="115" bestFit="1" customWidth="1"/>
    <col min="513" max="513" width="5" style="115" customWidth="1"/>
    <col min="514" max="514" width="34" style="115" bestFit="1" customWidth="1"/>
    <col min="515" max="515" width="5" style="115" customWidth="1"/>
    <col min="516" max="516" width="44.90625" style="115" bestFit="1" customWidth="1"/>
    <col min="517" max="518" width="9" style="115"/>
    <col min="519" max="519" width="16.36328125" style="115" bestFit="1" customWidth="1"/>
    <col min="520" max="757" width="9" style="115"/>
    <col min="758" max="758" width="11.6328125" style="115" bestFit="1" customWidth="1"/>
    <col min="759" max="759" width="5" style="115" customWidth="1"/>
    <col min="760" max="761" width="9" style="115"/>
    <col min="762" max="762" width="5" style="115" customWidth="1"/>
    <col min="763" max="763" width="24.26953125" style="115" bestFit="1" customWidth="1"/>
    <col min="764" max="764" width="5" style="115" customWidth="1"/>
    <col min="765" max="765" width="41.90625" style="115" bestFit="1" customWidth="1"/>
    <col min="766" max="766" width="9" style="115"/>
    <col min="767" max="767" width="5" style="115" customWidth="1"/>
    <col min="768" max="768" width="22.26953125" style="115" bestFit="1" customWidth="1"/>
    <col min="769" max="769" width="5" style="115" customWidth="1"/>
    <col min="770" max="770" width="34" style="115" bestFit="1" customWidth="1"/>
    <col min="771" max="771" width="5" style="115" customWidth="1"/>
    <col min="772" max="772" width="44.90625" style="115" bestFit="1" customWidth="1"/>
    <col min="773" max="774" width="9" style="115"/>
    <col min="775" max="775" width="16.36328125" style="115" bestFit="1" customWidth="1"/>
    <col min="776" max="1013" width="9" style="115"/>
    <col min="1014" max="1014" width="11.6328125" style="115" bestFit="1" customWidth="1"/>
    <col min="1015" max="1015" width="5" style="115" customWidth="1"/>
    <col min="1016" max="1017" width="9" style="115"/>
    <col min="1018" max="1018" width="5" style="115" customWidth="1"/>
    <col min="1019" max="1019" width="24.26953125" style="115" bestFit="1" customWidth="1"/>
    <col min="1020" max="1020" width="5" style="115" customWidth="1"/>
    <col min="1021" max="1021" width="41.90625" style="115" bestFit="1" customWidth="1"/>
    <col min="1022" max="1022" width="9" style="115"/>
    <col min="1023" max="1023" width="5" style="115" customWidth="1"/>
    <col min="1024" max="1024" width="22.26953125" style="115" bestFit="1" customWidth="1"/>
    <col min="1025" max="1025" width="5" style="115" customWidth="1"/>
    <col min="1026" max="1026" width="34" style="115" bestFit="1" customWidth="1"/>
    <col min="1027" max="1027" width="5" style="115" customWidth="1"/>
    <col min="1028" max="1028" width="44.90625" style="115" bestFit="1" customWidth="1"/>
    <col min="1029" max="1030" width="9" style="115"/>
    <col min="1031" max="1031" width="16.36328125" style="115" bestFit="1" customWidth="1"/>
    <col min="1032" max="1269" width="9" style="115"/>
    <col min="1270" max="1270" width="11.6328125" style="115" bestFit="1" customWidth="1"/>
    <col min="1271" max="1271" width="5" style="115" customWidth="1"/>
    <col min="1272" max="1273" width="9" style="115"/>
    <col min="1274" max="1274" width="5" style="115" customWidth="1"/>
    <col min="1275" max="1275" width="24.26953125" style="115" bestFit="1" customWidth="1"/>
    <col min="1276" max="1276" width="5" style="115" customWidth="1"/>
    <col min="1277" max="1277" width="41.90625" style="115" bestFit="1" customWidth="1"/>
    <col min="1278" max="1278" width="9" style="115"/>
    <col min="1279" max="1279" width="5" style="115" customWidth="1"/>
    <col min="1280" max="1280" width="22.26953125" style="115" bestFit="1" customWidth="1"/>
    <col min="1281" max="1281" width="5" style="115" customWidth="1"/>
    <col min="1282" max="1282" width="34" style="115" bestFit="1" customWidth="1"/>
    <col min="1283" max="1283" width="5" style="115" customWidth="1"/>
    <col min="1284" max="1284" width="44.90625" style="115" bestFit="1" customWidth="1"/>
    <col min="1285" max="1286" width="9" style="115"/>
    <col min="1287" max="1287" width="16.36328125" style="115" bestFit="1" customWidth="1"/>
    <col min="1288" max="1525" width="9" style="115"/>
    <col min="1526" max="1526" width="11.6328125" style="115" bestFit="1" customWidth="1"/>
    <col min="1527" max="1527" width="5" style="115" customWidth="1"/>
    <col min="1528" max="1529" width="9" style="115"/>
    <col min="1530" max="1530" width="5" style="115" customWidth="1"/>
    <col min="1531" max="1531" width="24.26953125" style="115" bestFit="1" customWidth="1"/>
    <col min="1532" max="1532" width="5" style="115" customWidth="1"/>
    <col min="1533" max="1533" width="41.90625" style="115" bestFit="1" customWidth="1"/>
    <col min="1534" max="1534" width="9" style="115"/>
    <col min="1535" max="1535" width="5" style="115" customWidth="1"/>
    <col min="1536" max="1536" width="22.26953125" style="115" bestFit="1" customWidth="1"/>
    <col min="1537" max="1537" width="5" style="115" customWidth="1"/>
    <col min="1538" max="1538" width="34" style="115" bestFit="1" customWidth="1"/>
    <col min="1539" max="1539" width="5" style="115" customWidth="1"/>
    <col min="1540" max="1540" width="44.90625" style="115" bestFit="1" customWidth="1"/>
    <col min="1541" max="1542" width="9" style="115"/>
    <col min="1543" max="1543" width="16.36328125" style="115" bestFit="1" customWidth="1"/>
    <col min="1544" max="1781" width="9" style="115"/>
    <col min="1782" max="1782" width="11.6328125" style="115" bestFit="1" customWidth="1"/>
    <col min="1783" max="1783" width="5" style="115" customWidth="1"/>
    <col min="1784" max="1785" width="9" style="115"/>
    <col min="1786" max="1786" width="5" style="115" customWidth="1"/>
    <col min="1787" max="1787" width="24.26953125" style="115" bestFit="1" customWidth="1"/>
    <col min="1788" max="1788" width="5" style="115" customWidth="1"/>
    <col min="1789" max="1789" width="41.90625" style="115" bestFit="1" customWidth="1"/>
    <col min="1790" max="1790" width="9" style="115"/>
    <col min="1791" max="1791" width="5" style="115" customWidth="1"/>
    <col min="1792" max="1792" width="22.26953125" style="115" bestFit="1" customWidth="1"/>
    <col min="1793" max="1793" width="5" style="115" customWidth="1"/>
    <col min="1794" max="1794" width="34" style="115" bestFit="1" customWidth="1"/>
    <col min="1795" max="1795" width="5" style="115" customWidth="1"/>
    <col min="1796" max="1796" width="44.90625" style="115" bestFit="1" customWidth="1"/>
    <col min="1797" max="1798" width="9" style="115"/>
    <col min="1799" max="1799" width="16.36328125" style="115" bestFit="1" customWidth="1"/>
    <col min="1800" max="2037" width="9" style="115"/>
    <col min="2038" max="2038" width="11.6328125" style="115" bestFit="1" customWidth="1"/>
    <col min="2039" max="2039" width="5" style="115" customWidth="1"/>
    <col min="2040" max="2041" width="9" style="115"/>
    <col min="2042" max="2042" width="5" style="115" customWidth="1"/>
    <col min="2043" max="2043" width="24.26953125" style="115" bestFit="1" customWidth="1"/>
    <col min="2044" max="2044" width="5" style="115" customWidth="1"/>
    <col min="2045" max="2045" width="41.90625" style="115" bestFit="1" customWidth="1"/>
    <col min="2046" max="2046" width="9" style="115"/>
    <col min="2047" max="2047" width="5" style="115" customWidth="1"/>
    <col min="2048" max="2048" width="22.26953125" style="115" bestFit="1" customWidth="1"/>
    <col min="2049" max="2049" width="5" style="115" customWidth="1"/>
    <col min="2050" max="2050" width="34" style="115" bestFit="1" customWidth="1"/>
    <col min="2051" max="2051" width="5" style="115" customWidth="1"/>
    <col min="2052" max="2052" width="44.90625" style="115" bestFit="1" customWidth="1"/>
    <col min="2053" max="2054" width="9" style="115"/>
    <col min="2055" max="2055" width="16.36328125" style="115" bestFit="1" customWidth="1"/>
    <col min="2056" max="2293" width="9" style="115"/>
    <col min="2294" max="2294" width="11.6328125" style="115" bestFit="1" customWidth="1"/>
    <col min="2295" max="2295" width="5" style="115" customWidth="1"/>
    <col min="2296" max="2297" width="9" style="115"/>
    <col min="2298" max="2298" width="5" style="115" customWidth="1"/>
    <col min="2299" max="2299" width="24.26953125" style="115" bestFit="1" customWidth="1"/>
    <col min="2300" max="2300" width="5" style="115" customWidth="1"/>
    <col min="2301" max="2301" width="41.90625" style="115" bestFit="1" customWidth="1"/>
    <col min="2302" max="2302" width="9" style="115"/>
    <col min="2303" max="2303" width="5" style="115" customWidth="1"/>
    <col min="2304" max="2304" width="22.26953125" style="115" bestFit="1" customWidth="1"/>
    <col min="2305" max="2305" width="5" style="115" customWidth="1"/>
    <col min="2306" max="2306" width="34" style="115" bestFit="1" customWidth="1"/>
    <col min="2307" max="2307" width="5" style="115" customWidth="1"/>
    <col min="2308" max="2308" width="44.90625" style="115" bestFit="1" customWidth="1"/>
    <col min="2309" max="2310" width="9" style="115"/>
    <col min="2311" max="2311" width="16.36328125" style="115" bestFit="1" customWidth="1"/>
    <col min="2312" max="2549" width="9" style="115"/>
    <col min="2550" max="2550" width="11.6328125" style="115" bestFit="1" customWidth="1"/>
    <col min="2551" max="2551" width="5" style="115" customWidth="1"/>
    <col min="2552" max="2553" width="9" style="115"/>
    <col min="2554" max="2554" width="5" style="115" customWidth="1"/>
    <col min="2555" max="2555" width="24.26953125" style="115" bestFit="1" customWidth="1"/>
    <col min="2556" max="2556" width="5" style="115" customWidth="1"/>
    <col min="2557" max="2557" width="41.90625" style="115" bestFit="1" customWidth="1"/>
    <col min="2558" max="2558" width="9" style="115"/>
    <col min="2559" max="2559" width="5" style="115" customWidth="1"/>
    <col min="2560" max="2560" width="22.26953125" style="115" bestFit="1" customWidth="1"/>
    <col min="2561" max="2561" width="5" style="115" customWidth="1"/>
    <col min="2562" max="2562" width="34" style="115" bestFit="1" customWidth="1"/>
    <col min="2563" max="2563" width="5" style="115" customWidth="1"/>
    <col min="2564" max="2564" width="44.90625" style="115" bestFit="1" customWidth="1"/>
    <col min="2565" max="2566" width="9" style="115"/>
    <col min="2567" max="2567" width="16.36328125" style="115" bestFit="1" customWidth="1"/>
    <col min="2568" max="2805" width="9" style="115"/>
    <col min="2806" max="2806" width="11.6328125" style="115" bestFit="1" customWidth="1"/>
    <col min="2807" max="2807" width="5" style="115" customWidth="1"/>
    <col min="2808" max="2809" width="9" style="115"/>
    <col min="2810" max="2810" width="5" style="115" customWidth="1"/>
    <col min="2811" max="2811" width="24.26953125" style="115" bestFit="1" customWidth="1"/>
    <col min="2812" max="2812" width="5" style="115" customWidth="1"/>
    <col min="2813" max="2813" width="41.90625" style="115" bestFit="1" customWidth="1"/>
    <col min="2814" max="2814" width="9" style="115"/>
    <col min="2815" max="2815" width="5" style="115" customWidth="1"/>
    <col min="2816" max="2816" width="22.26953125" style="115" bestFit="1" customWidth="1"/>
    <col min="2817" max="2817" width="5" style="115" customWidth="1"/>
    <col min="2818" max="2818" width="34" style="115" bestFit="1" customWidth="1"/>
    <col min="2819" max="2819" width="5" style="115" customWidth="1"/>
    <col min="2820" max="2820" width="44.90625" style="115" bestFit="1" customWidth="1"/>
    <col min="2821" max="2822" width="9" style="115"/>
    <col min="2823" max="2823" width="16.36328125" style="115" bestFit="1" customWidth="1"/>
    <col min="2824" max="3061" width="9" style="115"/>
    <col min="3062" max="3062" width="11.6328125" style="115" bestFit="1" customWidth="1"/>
    <col min="3063" max="3063" width="5" style="115" customWidth="1"/>
    <col min="3064" max="3065" width="9" style="115"/>
    <col min="3066" max="3066" width="5" style="115" customWidth="1"/>
    <col min="3067" max="3067" width="24.26953125" style="115" bestFit="1" customWidth="1"/>
    <col min="3068" max="3068" width="5" style="115" customWidth="1"/>
    <col min="3069" max="3069" width="41.90625" style="115" bestFit="1" customWidth="1"/>
    <col min="3070" max="3070" width="9" style="115"/>
    <col min="3071" max="3071" width="5" style="115" customWidth="1"/>
    <col min="3072" max="3072" width="22.26953125" style="115" bestFit="1" customWidth="1"/>
    <col min="3073" max="3073" width="5" style="115" customWidth="1"/>
    <col min="3074" max="3074" width="34" style="115" bestFit="1" customWidth="1"/>
    <col min="3075" max="3075" width="5" style="115" customWidth="1"/>
    <col min="3076" max="3076" width="44.90625" style="115" bestFit="1" customWidth="1"/>
    <col min="3077" max="3078" width="9" style="115"/>
    <col min="3079" max="3079" width="16.36328125" style="115" bestFit="1" customWidth="1"/>
    <col min="3080" max="3317" width="9" style="115"/>
    <col min="3318" max="3318" width="11.6328125" style="115" bestFit="1" customWidth="1"/>
    <col min="3319" max="3319" width="5" style="115" customWidth="1"/>
    <col min="3320" max="3321" width="9" style="115"/>
    <col min="3322" max="3322" width="5" style="115" customWidth="1"/>
    <col min="3323" max="3323" width="24.26953125" style="115" bestFit="1" customWidth="1"/>
    <col min="3324" max="3324" width="5" style="115" customWidth="1"/>
    <col min="3325" max="3325" width="41.90625" style="115" bestFit="1" customWidth="1"/>
    <col min="3326" max="3326" width="9" style="115"/>
    <col min="3327" max="3327" width="5" style="115" customWidth="1"/>
    <col min="3328" max="3328" width="22.26953125" style="115" bestFit="1" customWidth="1"/>
    <col min="3329" max="3329" width="5" style="115" customWidth="1"/>
    <col min="3330" max="3330" width="34" style="115" bestFit="1" customWidth="1"/>
    <col min="3331" max="3331" width="5" style="115" customWidth="1"/>
    <col min="3332" max="3332" width="44.90625" style="115" bestFit="1" customWidth="1"/>
    <col min="3333" max="3334" width="9" style="115"/>
    <col min="3335" max="3335" width="16.36328125" style="115" bestFit="1" customWidth="1"/>
    <col min="3336" max="3573" width="9" style="115"/>
    <col min="3574" max="3574" width="11.6328125" style="115" bestFit="1" customWidth="1"/>
    <col min="3575" max="3575" width="5" style="115" customWidth="1"/>
    <col min="3576" max="3577" width="9" style="115"/>
    <col min="3578" max="3578" width="5" style="115" customWidth="1"/>
    <col min="3579" max="3579" width="24.26953125" style="115" bestFit="1" customWidth="1"/>
    <col min="3580" max="3580" width="5" style="115" customWidth="1"/>
    <col min="3581" max="3581" width="41.90625" style="115" bestFit="1" customWidth="1"/>
    <col min="3582" max="3582" width="9" style="115"/>
    <col min="3583" max="3583" width="5" style="115" customWidth="1"/>
    <col min="3584" max="3584" width="22.26953125" style="115" bestFit="1" customWidth="1"/>
    <col min="3585" max="3585" width="5" style="115" customWidth="1"/>
    <col min="3586" max="3586" width="34" style="115" bestFit="1" customWidth="1"/>
    <col min="3587" max="3587" width="5" style="115" customWidth="1"/>
    <col min="3588" max="3588" width="44.90625" style="115" bestFit="1" customWidth="1"/>
    <col min="3589" max="3590" width="9" style="115"/>
    <col min="3591" max="3591" width="16.36328125" style="115" bestFit="1" customWidth="1"/>
    <col min="3592" max="3829" width="9" style="115"/>
    <col min="3830" max="3830" width="11.6328125" style="115" bestFit="1" customWidth="1"/>
    <col min="3831" max="3831" width="5" style="115" customWidth="1"/>
    <col min="3832" max="3833" width="9" style="115"/>
    <col min="3834" max="3834" width="5" style="115" customWidth="1"/>
    <col min="3835" max="3835" width="24.26953125" style="115" bestFit="1" customWidth="1"/>
    <col min="3836" max="3836" width="5" style="115" customWidth="1"/>
    <col min="3837" max="3837" width="41.90625" style="115" bestFit="1" customWidth="1"/>
    <col min="3838" max="3838" width="9" style="115"/>
    <col min="3839" max="3839" width="5" style="115" customWidth="1"/>
    <col min="3840" max="3840" width="22.26953125" style="115" bestFit="1" customWidth="1"/>
    <col min="3841" max="3841" width="5" style="115" customWidth="1"/>
    <col min="3842" max="3842" width="34" style="115" bestFit="1" customWidth="1"/>
    <col min="3843" max="3843" width="5" style="115" customWidth="1"/>
    <col min="3844" max="3844" width="44.90625" style="115" bestFit="1" customWidth="1"/>
    <col min="3845" max="3846" width="9" style="115"/>
    <col min="3847" max="3847" width="16.36328125" style="115" bestFit="1" customWidth="1"/>
    <col min="3848" max="4085" width="9" style="115"/>
    <col min="4086" max="4086" width="11.6328125" style="115" bestFit="1" customWidth="1"/>
    <col min="4087" max="4087" width="5" style="115" customWidth="1"/>
    <col min="4088" max="4089" width="9" style="115"/>
    <col min="4090" max="4090" width="5" style="115" customWidth="1"/>
    <col min="4091" max="4091" width="24.26953125" style="115" bestFit="1" customWidth="1"/>
    <col min="4092" max="4092" width="5" style="115" customWidth="1"/>
    <col min="4093" max="4093" width="41.90625" style="115" bestFit="1" customWidth="1"/>
    <col min="4094" max="4094" width="9" style="115"/>
    <col min="4095" max="4095" width="5" style="115" customWidth="1"/>
    <col min="4096" max="4096" width="22.26953125" style="115" bestFit="1" customWidth="1"/>
    <col min="4097" max="4097" width="5" style="115" customWidth="1"/>
    <col min="4098" max="4098" width="34" style="115" bestFit="1" customWidth="1"/>
    <col min="4099" max="4099" width="5" style="115" customWidth="1"/>
    <col min="4100" max="4100" width="44.90625" style="115" bestFit="1" customWidth="1"/>
    <col min="4101" max="4102" width="9" style="115"/>
    <col min="4103" max="4103" width="16.36328125" style="115" bestFit="1" customWidth="1"/>
    <col min="4104" max="4341" width="9" style="115"/>
    <col min="4342" max="4342" width="11.6328125" style="115" bestFit="1" customWidth="1"/>
    <col min="4343" max="4343" width="5" style="115" customWidth="1"/>
    <col min="4344" max="4345" width="9" style="115"/>
    <col min="4346" max="4346" width="5" style="115" customWidth="1"/>
    <col min="4347" max="4347" width="24.26953125" style="115" bestFit="1" customWidth="1"/>
    <col min="4348" max="4348" width="5" style="115" customWidth="1"/>
    <col min="4349" max="4349" width="41.90625" style="115" bestFit="1" customWidth="1"/>
    <col min="4350" max="4350" width="9" style="115"/>
    <col min="4351" max="4351" width="5" style="115" customWidth="1"/>
    <col min="4352" max="4352" width="22.26953125" style="115" bestFit="1" customWidth="1"/>
    <col min="4353" max="4353" width="5" style="115" customWidth="1"/>
    <col min="4354" max="4354" width="34" style="115" bestFit="1" customWidth="1"/>
    <col min="4355" max="4355" width="5" style="115" customWidth="1"/>
    <col min="4356" max="4356" width="44.90625" style="115" bestFit="1" customWidth="1"/>
    <col min="4357" max="4358" width="9" style="115"/>
    <col min="4359" max="4359" width="16.36328125" style="115" bestFit="1" customWidth="1"/>
    <col min="4360" max="4597" width="9" style="115"/>
    <col min="4598" max="4598" width="11.6328125" style="115" bestFit="1" customWidth="1"/>
    <col min="4599" max="4599" width="5" style="115" customWidth="1"/>
    <col min="4600" max="4601" width="9" style="115"/>
    <col min="4602" max="4602" width="5" style="115" customWidth="1"/>
    <col min="4603" max="4603" width="24.26953125" style="115" bestFit="1" customWidth="1"/>
    <col min="4604" max="4604" width="5" style="115" customWidth="1"/>
    <col min="4605" max="4605" width="41.90625" style="115" bestFit="1" customWidth="1"/>
    <col min="4606" max="4606" width="9" style="115"/>
    <col min="4607" max="4607" width="5" style="115" customWidth="1"/>
    <col min="4608" max="4608" width="22.26953125" style="115" bestFit="1" customWidth="1"/>
    <col min="4609" max="4609" width="5" style="115" customWidth="1"/>
    <col min="4610" max="4610" width="34" style="115" bestFit="1" customWidth="1"/>
    <col min="4611" max="4611" width="5" style="115" customWidth="1"/>
    <col min="4612" max="4612" width="44.90625" style="115" bestFit="1" customWidth="1"/>
    <col min="4613" max="4614" width="9" style="115"/>
    <col min="4615" max="4615" width="16.36328125" style="115" bestFit="1" customWidth="1"/>
    <col min="4616" max="4853" width="9" style="115"/>
    <col min="4854" max="4854" width="11.6328125" style="115" bestFit="1" customWidth="1"/>
    <col min="4855" max="4855" width="5" style="115" customWidth="1"/>
    <col min="4856" max="4857" width="9" style="115"/>
    <col min="4858" max="4858" width="5" style="115" customWidth="1"/>
    <col min="4859" max="4859" width="24.26953125" style="115" bestFit="1" customWidth="1"/>
    <col min="4860" max="4860" width="5" style="115" customWidth="1"/>
    <col min="4861" max="4861" width="41.90625" style="115" bestFit="1" customWidth="1"/>
    <col min="4862" max="4862" width="9" style="115"/>
    <col min="4863" max="4863" width="5" style="115" customWidth="1"/>
    <col min="4864" max="4864" width="22.26953125" style="115" bestFit="1" customWidth="1"/>
    <col min="4865" max="4865" width="5" style="115" customWidth="1"/>
    <col min="4866" max="4866" width="34" style="115" bestFit="1" customWidth="1"/>
    <col min="4867" max="4867" width="5" style="115" customWidth="1"/>
    <col min="4868" max="4868" width="44.90625" style="115" bestFit="1" customWidth="1"/>
    <col min="4869" max="4870" width="9" style="115"/>
    <col min="4871" max="4871" width="16.36328125" style="115" bestFit="1" customWidth="1"/>
    <col min="4872" max="5109" width="9" style="115"/>
    <col min="5110" max="5110" width="11.6328125" style="115" bestFit="1" customWidth="1"/>
    <col min="5111" max="5111" width="5" style="115" customWidth="1"/>
    <col min="5112" max="5113" width="9" style="115"/>
    <col min="5114" max="5114" width="5" style="115" customWidth="1"/>
    <col min="5115" max="5115" width="24.26953125" style="115" bestFit="1" customWidth="1"/>
    <col min="5116" max="5116" width="5" style="115" customWidth="1"/>
    <col min="5117" max="5117" width="41.90625" style="115" bestFit="1" customWidth="1"/>
    <col min="5118" max="5118" width="9" style="115"/>
    <col min="5119" max="5119" width="5" style="115" customWidth="1"/>
    <col min="5120" max="5120" width="22.26953125" style="115" bestFit="1" customWidth="1"/>
    <col min="5121" max="5121" width="5" style="115" customWidth="1"/>
    <col min="5122" max="5122" width="34" style="115" bestFit="1" customWidth="1"/>
    <col min="5123" max="5123" width="5" style="115" customWidth="1"/>
    <col min="5124" max="5124" width="44.90625" style="115" bestFit="1" customWidth="1"/>
    <col min="5125" max="5126" width="9" style="115"/>
    <col min="5127" max="5127" width="16.36328125" style="115" bestFit="1" customWidth="1"/>
    <col min="5128" max="5365" width="9" style="115"/>
    <col min="5366" max="5366" width="11.6328125" style="115" bestFit="1" customWidth="1"/>
    <col min="5367" max="5367" width="5" style="115" customWidth="1"/>
    <col min="5368" max="5369" width="9" style="115"/>
    <col min="5370" max="5370" width="5" style="115" customWidth="1"/>
    <col min="5371" max="5371" width="24.26953125" style="115" bestFit="1" customWidth="1"/>
    <col min="5372" max="5372" width="5" style="115" customWidth="1"/>
    <col min="5373" max="5373" width="41.90625" style="115" bestFit="1" customWidth="1"/>
    <col min="5374" max="5374" width="9" style="115"/>
    <col min="5375" max="5375" width="5" style="115" customWidth="1"/>
    <col min="5376" max="5376" width="22.26953125" style="115" bestFit="1" customWidth="1"/>
    <col min="5377" max="5377" width="5" style="115" customWidth="1"/>
    <col min="5378" max="5378" width="34" style="115" bestFit="1" customWidth="1"/>
    <col min="5379" max="5379" width="5" style="115" customWidth="1"/>
    <col min="5380" max="5380" width="44.90625" style="115" bestFit="1" customWidth="1"/>
    <col min="5381" max="5382" width="9" style="115"/>
    <col min="5383" max="5383" width="16.36328125" style="115" bestFit="1" customWidth="1"/>
    <col min="5384" max="5621" width="9" style="115"/>
    <col min="5622" max="5622" width="11.6328125" style="115" bestFit="1" customWidth="1"/>
    <col min="5623" max="5623" width="5" style="115" customWidth="1"/>
    <col min="5624" max="5625" width="9" style="115"/>
    <col min="5626" max="5626" width="5" style="115" customWidth="1"/>
    <col min="5627" max="5627" width="24.26953125" style="115" bestFit="1" customWidth="1"/>
    <col min="5628" max="5628" width="5" style="115" customWidth="1"/>
    <col min="5629" max="5629" width="41.90625" style="115" bestFit="1" customWidth="1"/>
    <col min="5630" max="5630" width="9" style="115"/>
    <col min="5631" max="5631" width="5" style="115" customWidth="1"/>
    <col min="5632" max="5632" width="22.26953125" style="115" bestFit="1" customWidth="1"/>
    <col min="5633" max="5633" width="5" style="115" customWidth="1"/>
    <col min="5634" max="5634" width="34" style="115" bestFit="1" customWidth="1"/>
    <col min="5635" max="5635" width="5" style="115" customWidth="1"/>
    <col min="5636" max="5636" width="44.90625" style="115" bestFit="1" customWidth="1"/>
    <col min="5637" max="5638" width="9" style="115"/>
    <col min="5639" max="5639" width="16.36328125" style="115" bestFit="1" customWidth="1"/>
    <col min="5640" max="5877" width="9" style="115"/>
    <col min="5878" max="5878" width="11.6328125" style="115" bestFit="1" customWidth="1"/>
    <col min="5879" max="5879" width="5" style="115" customWidth="1"/>
    <col min="5880" max="5881" width="9" style="115"/>
    <col min="5882" max="5882" width="5" style="115" customWidth="1"/>
    <col min="5883" max="5883" width="24.26953125" style="115" bestFit="1" customWidth="1"/>
    <col min="5884" max="5884" width="5" style="115" customWidth="1"/>
    <col min="5885" max="5885" width="41.90625" style="115" bestFit="1" customWidth="1"/>
    <col min="5886" max="5886" width="9" style="115"/>
    <col min="5887" max="5887" width="5" style="115" customWidth="1"/>
    <col min="5888" max="5888" width="22.26953125" style="115" bestFit="1" customWidth="1"/>
    <col min="5889" max="5889" width="5" style="115" customWidth="1"/>
    <col min="5890" max="5890" width="34" style="115" bestFit="1" customWidth="1"/>
    <col min="5891" max="5891" width="5" style="115" customWidth="1"/>
    <col min="5892" max="5892" width="44.90625" style="115" bestFit="1" customWidth="1"/>
    <col min="5893" max="5894" width="9" style="115"/>
    <col min="5895" max="5895" width="16.36328125" style="115" bestFit="1" customWidth="1"/>
    <col min="5896" max="6133" width="9" style="115"/>
    <col min="6134" max="6134" width="11.6328125" style="115" bestFit="1" customWidth="1"/>
    <col min="6135" max="6135" width="5" style="115" customWidth="1"/>
    <col min="6136" max="6137" width="9" style="115"/>
    <col min="6138" max="6138" width="5" style="115" customWidth="1"/>
    <col min="6139" max="6139" width="24.26953125" style="115" bestFit="1" customWidth="1"/>
    <col min="6140" max="6140" width="5" style="115" customWidth="1"/>
    <col min="6141" max="6141" width="41.90625" style="115" bestFit="1" customWidth="1"/>
    <col min="6142" max="6142" width="9" style="115"/>
    <col min="6143" max="6143" width="5" style="115" customWidth="1"/>
    <col min="6144" max="6144" width="22.26953125" style="115" bestFit="1" customWidth="1"/>
    <col min="6145" max="6145" width="5" style="115" customWidth="1"/>
    <col min="6146" max="6146" width="34" style="115" bestFit="1" customWidth="1"/>
    <col min="6147" max="6147" width="5" style="115" customWidth="1"/>
    <col min="6148" max="6148" width="44.90625" style="115" bestFit="1" customWidth="1"/>
    <col min="6149" max="6150" width="9" style="115"/>
    <col min="6151" max="6151" width="16.36328125" style="115" bestFit="1" customWidth="1"/>
    <col min="6152" max="6389" width="9" style="115"/>
    <col min="6390" max="6390" width="11.6328125" style="115" bestFit="1" customWidth="1"/>
    <col min="6391" max="6391" width="5" style="115" customWidth="1"/>
    <col min="6392" max="6393" width="9" style="115"/>
    <col min="6394" max="6394" width="5" style="115" customWidth="1"/>
    <col min="6395" max="6395" width="24.26953125" style="115" bestFit="1" customWidth="1"/>
    <col min="6396" max="6396" width="5" style="115" customWidth="1"/>
    <col min="6397" max="6397" width="41.90625" style="115" bestFit="1" customWidth="1"/>
    <col min="6398" max="6398" width="9" style="115"/>
    <col min="6399" max="6399" width="5" style="115" customWidth="1"/>
    <col min="6400" max="6400" width="22.26953125" style="115" bestFit="1" customWidth="1"/>
    <col min="6401" max="6401" width="5" style="115" customWidth="1"/>
    <col min="6402" max="6402" width="34" style="115" bestFit="1" customWidth="1"/>
    <col min="6403" max="6403" width="5" style="115" customWidth="1"/>
    <col min="6404" max="6404" width="44.90625" style="115" bestFit="1" customWidth="1"/>
    <col min="6405" max="6406" width="9" style="115"/>
    <col min="6407" max="6407" width="16.36328125" style="115" bestFit="1" customWidth="1"/>
    <col min="6408" max="6645" width="9" style="115"/>
    <col min="6646" max="6646" width="11.6328125" style="115" bestFit="1" customWidth="1"/>
    <col min="6647" max="6647" width="5" style="115" customWidth="1"/>
    <col min="6648" max="6649" width="9" style="115"/>
    <col min="6650" max="6650" width="5" style="115" customWidth="1"/>
    <col min="6651" max="6651" width="24.26953125" style="115" bestFit="1" customWidth="1"/>
    <col min="6652" max="6652" width="5" style="115" customWidth="1"/>
    <col min="6653" max="6653" width="41.90625" style="115" bestFit="1" customWidth="1"/>
    <col min="6654" max="6654" width="9" style="115"/>
    <col min="6655" max="6655" width="5" style="115" customWidth="1"/>
    <col min="6656" max="6656" width="22.26953125" style="115" bestFit="1" customWidth="1"/>
    <col min="6657" max="6657" width="5" style="115" customWidth="1"/>
    <col min="6658" max="6658" width="34" style="115" bestFit="1" customWidth="1"/>
    <col min="6659" max="6659" width="5" style="115" customWidth="1"/>
    <col min="6660" max="6660" width="44.90625" style="115" bestFit="1" customWidth="1"/>
    <col min="6661" max="6662" width="9" style="115"/>
    <col min="6663" max="6663" width="16.36328125" style="115" bestFit="1" customWidth="1"/>
    <col min="6664" max="6901" width="9" style="115"/>
    <col min="6902" max="6902" width="11.6328125" style="115" bestFit="1" customWidth="1"/>
    <col min="6903" max="6903" width="5" style="115" customWidth="1"/>
    <col min="6904" max="6905" width="9" style="115"/>
    <col min="6906" max="6906" width="5" style="115" customWidth="1"/>
    <col min="6907" max="6907" width="24.26953125" style="115" bestFit="1" customWidth="1"/>
    <col min="6908" max="6908" width="5" style="115" customWidth="1"/>
    <col min="6909" max="6909" width="41.90625" style="115" bestFit="1" customWidth="1"/>
    <col min="6910" max="6910" width="9" style="115"/>
    <col min="6911" max="6911" width="5" style="115" customWidth="1"/>
    <col min="6912" max="6912" width="22.26953125" style="115" bestFit="1" customWidth="1"/>
    <col min="6913" max="6913" width="5" style="115" customWidth="1"/>
    <col min="6914" max="6914" width="34" style="115" bestFit="1" customWidth="1"/>
    <col min="6915" max="6915" width="5" style="115" customWidth="1"/>
    <col min="6916" max="6916" width="44.90625" style="115" bestFit="1" customWidth="1"/>
    <col min="6917" max="6918" width="9" style="115"/>
    <col min="6919" max="6919" width="16.36328125" style="115" bestFit="1" customWidth="1"/>
    <col min="6920" max="7157" width="9" style="115"/>
    <col min="7158" max="7158" width="11.6328125" style="115" bestFit="1" customWidth="1"/>
    <col min="7159" max="7159" width="5" style="115" customWidth="1"/>
    <col min="7160" max="7161" width="9" style="115"/>
    <col min="7162" max="7162" width="5" style="115" customWidth="1"/>
    <col min="7163" max="7163" width="24.26953125" style="115" bestFit="1" customWidth="1"/>
    <col min="7164" max="7164" width="5" style="115" customWidth="1"/>
    <col min="7165" max="7165" width="41.90625" style="115" bestFit="1" customWidth="1"/>
    <col min="7166" max="7166" width="9" style="115"/>
    <col min="7167" max="7167" width="5" style="115" customWidth="1"/>
    <col min="7168" max="7168" width="22.26953125" style="115" bestFit="1" customWidth="1"/>
    <col min="7169" max="7169" width="5" style="115" customWidth="1"/>
    <col min="7170" max="7170" width="34" style="115" bestFit="1" customWidth="1"/>
    <col min="7171" max="7171" width="5" style="115" customWidth="1"/>
    <col min="7172" max="7172" width="44.90625" style="115" bestFit="1" customWidth="1"/>
    <col min="7173" max="7174" width="9" style="115"/>
    <col min="7175" max="7175" width="16.36328125" style="115" bestFit="1" customWidth="1"/>
    <col min="7176" max="7413" width="9" style="115"/>
    <col min="7414" max="7414" width="11.6328125" style="115" bestFit="1" customWidth="1"/>
    <col min="7415" max="7415" width="5" style="115" customWidth="1"/>
    <col min="7416" max="7417" width="9" style="115"/>
    <col min="7418" max="7418" width="5" style="115" customWidth="1"/>
    <col min="7419" max="7419" width="24.26953125" style="115" bestFit="1" customWidth="1"/>
    <col min="7420" max="7420" width="5" style="115" customWidth="1"/>
    <col min="7421" max="7421" width="41.90625" style="115" bestFit="1" customWidth="1"/>
    <col min="7422" max="7422" width="9" style="115"/>
    <col min="7423" max="7423" width="5" style="115" customWidth="1"/>
    <col min="7424" max="7424" width="22.26953125" style="115" bestFit="1" customWidth="1"/>
    <col min="7425" max="7425" width="5" style="115" customWidth="1"/>
    <col min="7426" max="7426" width="34" style="115" bestFit="1" customWidth="1"/>
    <col min="7427" max="7427" width="5" style="115" customWidth="1"/>
    <col min="7428" max="7428" width="44.90625" style="115" bestFit="1" customWidth="1"/>
    <col min="7429" max="7430" width="9" style="115"/>
    <col min="7431" max="7431" width="16.36328125" style="115" bestFit="1" customWidth="1"/>
    <col min="7432" max="7669" width="9" style="115"/>
    <col min="7670" max="7670" width="11.6328125" style="115" bestFit="1" customWidth="1"/>
    <col min="7671" max="7671" width="5" style="115" customWidth="1"/>
    <col min="7672" max="7673" width="9" style="115"/>
    <col min="7674" max="7674" width="5" style="115" customWidth="1"/>
    <col min="7675" max="7675" width="24.26953125" style="115" bestFit="1" customWidth="1"/>
    <col min="7676" max="7676" width="5" style="115" customWidth="1"/>
    <col min="7677" max="7677" width="41.90625" style="115" bestFit="1" customWidth="1"/>
    <col min="7678" max="7678" width="9" style="115"/>
    <col min="7679" max="7679" width="5" style="115" customWidth="1"/>
    <col min="7680" max="7680" width="22.26953125" style="115" bestFit="1" customWidth="1"/>
    <col min="7681" max="7681" width="5" style="115" customWidth="1"/>
    <col min="7682" max="7682" width="34" style="115" bestFit="1" customWidth="1"/>
    <col min="7683" max="7683" width="5" style="115" customWidth="1"/>
    <col min="7684" max="7684" width="44.90625" style="115" bestFit="1" customWidth="1"/>
    <col min="7685" max="7686" width="9" style="115"/>
    <col min="7687" max="7687" width="16.36328125" style="115" bestFit="1" customWidth="1"/>
    <col min="7688" max="7925" width="9" style="115"/>
    <col min="7926" max="7926" width="11.6328125" style="115" bestFit="1" customWidth="1"/>
    <col min="7927" max="7927" width="5" style="115" customWidth="1"/>
    <col min="7928" max="7929" width="9" style="115"/>
    <col min="7930" max="7930" width="5" style="115" customWidth="1"/>
    <col min="7931" max="7931" width="24.26953125" style="115" bestFit="1" customWidth="1"/>
    <col min="7932" max="7932" width="5" style="115" customWidth="1"/>
    <col min="7933" max="7933" width="41.90625" style="115" bestFit="1" customWidth="1"/>
    <col min="7934" max="7934" width="9" style="115"/>
    <col min="7935" max="7935" width="5" style="115" customWidth="1"/>
    <col min="7936" max="7936" width="22.26953125" style="115" bestFit="1" customWidth="1"/>
    <col min="7937" max="7937" width="5" style="115" customWidth="1"/>
    <col min="7938" max="7938" width="34" style="115" bestFit="1" customWidth="1"/>
    <col min="7939" max="7939" width="5" style="115" customWidth="1"/>
    <col min="7940" max="7940" width="44.90625" style="115" bestFit="1" customWidth="1"/>
    <col min="7941" max="7942" width="9" style="115"/>
    <col min="7943" max="7943" width="16.36328125" style="115" bestFit="1" customWidth="1"/>
    <col min="7944" max="8181" width="9" style="115"/>
    <col min="8182" max="8182" width="11.6328125" style="115" bestFit="1" customWidth="1"/>
    <col min="8183" max="8183" width="5" style="115" customWidth="1"/>
    <col min="8184" max="8185" width="9" style="115"/>
    <col min="8186" max="8186" width="5" style="115" customWidth="1"/>
    <col min="8187" max="8187" width="24.26953125" style="115" bestFit="1" customWidth="1"/>
    <col min="8188" max="8188" width="5" style="115" customWidth="1"/>
    <col min="8189" max="8189" width="41.90625" style="115" bestFit="1" customWidth="1"/>
    <col min="8190" max="8190" width="9" style="115"/>
    <col min="8191" max="8191" width="5" style="115" customWidth="1"/>
    <col min="8192" max="8192" width="22.26953125" style="115" bestFit="1" customWidth="1"/>
    <col min="8193" max="8193" width="5" style="115" customWidth="1"/>
    <col min="8194" max="8194" width="34" style="115" bestFit="1" customWidth="1"/>
    <col min="8195" max="8195" width="5" style="115" customWidth="1"/>
    <col min="8196" max="8196" width="44.90625" style="115" bestFit="1" customWidth="1"/>
    <col min="8197" max="8198" width="9" style="115"/>
    <col min="8199" max="8199" width="16.36328125" style="115" bestFit="1" customWidth="1"/>
    <col min="8200" max="8437" width="9" style="115"/>
    <col min="8438" max="8438" width="11.6328125" style="115" bestFit="1" customWidth="1"/>
    <col min="8439" max="8439" width="5" style="115" customWidth="1"/>
    <col min="8440" max="8441" width="9" style="115"/>
    <col min="8442" max="8442" width="5" style="115" customWidth="1"/>
    <col min="8443" max="8443" width="24.26953125" style="115" bestFit="1" customWidth="1"/>
    <col min="8444" max="8444" width="5" style="115" customWidth="1"/>
    <col min="8445" max="8445" width="41.90625" style="115" bestFit="1" customWidth="1"/>
    <col min="8446" max="8446" width="9" style="115"/>
    <col min="8447" max="8447" width="5" style="115" customWidth="1"/>
    <col min="8448" max="8448" width="22.26953125" style="115" bestFit="1" customWidth="1"/>
    <col min="8449" max="8449" width="5" style="115" customWidth="1"/>
    <col min="8450" max="8450" width="34" style="115" bestFit="1" customWidth="1"/>
    <col min="8451" max="8451" width="5" style="115" customWidth="1"/>
    <col min="8452" max="8452" width="44.90625" style="115" bestFit="1" customWidth="1"/>
    <col min="8453" max="8454" width="9" style="115"/>
    <col min="8455" max="8455" width="16.36328125" style="115" bestFit="1" customWidth="1"/>
    <col min="8456" max="8693" width="9" style="115"/>
    <col min="8694" max="8694" width="11.6328125" style="115" bestFit="1" customWidth="1"/>
    <col min="8695" max="8695" width="5" style="115" customWidth="1"/>
    <col min="8696" max="8697" width="9" style="115"/>
    <col min="8698" max="8698" width="5" style="115" customWidth="1"/>
    <col min="8699" max="8699" width="24.26953125" style="115" bestFit="1" customWidth="1"/>
    <col min="8700" max="8700" width="5" style="115" customWidth="1"/>
    <col min="8701" max="8701" width="41.90625" style="115" bestFit="1" customWidth="1"/>
    <col min="8702" max="8702" width="9" style="115"/>
    <col min="8703" max="8703" width="5" style="115" customWidth="1"/>
    <col min="8704" max="8704" width="22.26953125" style="115" bestFit="1" customWidth="1"/>
    <col min="8705" max="8705" width="5" style="115" customWidth="1"/>
    <col min="8706" max="8706" width="34" style="115" bestFit="1" customWidth="1"/>
    <col min="8707" max="8707" width="5" style="115" customWidth="1"/>
    <col min="8708" max="8708" width="44.90625" style="115" bestFit="1" customWidth="1"/>
    <col min="8709" max="8710" width="9" style="115"/>
    <col min="8711" max="8711" width="16.36328125" style="115" bestFit="1" customWidth="1"/>
    <col min="8712" max="8949" width="9" style="115"/>
    <col min="8950" max="8950" width="11.6328125" style="115" bestFit="1" customWidth="1"/>
    <col min="8951" max="8951" width="5" style="115" customWidth="1"/>
    <col min="8952" max="8953" width="9" style="115"/>
    <col min="8954" max="8954" width="5" style="115" customWidth="1"/>
    <col min="8955" max="8955" width="24.26953125" style="115" bestFit="1" customWidth="1"/>
    <col min="8956" max="8956" width="5" style="115" customWidth="1"/>
    <col min="8957" max="8957" width="41.90625" style="115" bestFit="1" customWidth="1"/>
    <col min="8958" max="8958" width="9" style="115"/>
    <col min="8959" max="8959" width="5" style="115" customWidth="1"/>
    <col min="8960" max="8960" width="22.26953125" style="115" bestFit="1" customWidth="1"/>
    <col min="8961" max="8961" width="5" style="115" customWidth="1"/>
    <col min="8962" max="8962" width="34" style="115" bestFit="1" customWidth="1"/>
    <col min="8963" max="8963" width="5" style="115" customWidth="1"/>
    <col min="8964" max="8964" width="44.90625" style="115" bestFit="1" customWidth="1"/>
    <col min="8965" max="8966" width="9" style="115"/>
    <col min="8967" max="8967" width="16.36328125" style="115" bestFit="1" customWidth="1"/>
    <col min="8968" max="9205" width="9" style="115"/>
    <col min="9206" max="9206" width="11.6328125" style="115" bestFit="1" customWidth="1"/>
    <col min="9207" max="9207" width="5" style="115" customWidth="1"/>
    <col min="9208" max="9209" width="9" style="115"/>
    <col min="9210" max="9210" width="5" style="115" customWidth="1"/>
    <col min="9211" max="9211" width="24.26953125" style="115" bestFit="1" customWidth="1"/>
    <col min="9212" max="9212" width="5" style="115" customWidth="1"/>
    <col min="9213" max="9213" width="41.90625" style="115" bestFit="1" customWidth="1"/>
    <col min="9214" max="9214" width="9" style="115"/>
    <col min="9215" max="9215" width="5" style="115" customWidth="1"/>
    <col min="9216" max="9216" width="22.26953125" style="115" bestFit="1" customWidth="1"/>
    <col min="9217" max="9217" width="5" style="115" customWidth="1"/>
    <col min="9218" max="9218" width="34" style="115" bestFit="1" customWidth="1"/>
    <col min="9219" max="9219" width="5" style="115" customWidth="1"/>
    <col min="9220" max="9220" width="44.90625" style="115" bestFit="1" customWidth="1"/>
    <col min="9221" max="9222" width="9" style="115"/>
    <col min="9223" max="9223" width="16.36328125" style="115" bestFit="1" customWidth="1"/>
    <col min="9224" max="9461" width="9" style="115"/>
    <col min="9462" max="9462" width="11.6328125" style="115" bestFit="1" customWidth="1"/>
    <col min="9463" max="9463" width="5" style="115" customWidth="1"/>
    <col min="9464" max="9465" width="9" style="115"/>
    <col min="9466" max="9466" width="5" style="115" customWidth="1"/>
    <col min="9467" max="9467" width="24.26953125" style="115" bestFit="1" customWidth="1"/>
    <col min="9468" max="9468" width="5" style="115" customWidth="1"/>
    <col min="9469" max="9469" width="41.90625" style="115" bestFit="1" customWidth="1"/>
    <col min="9470" max="9470" width="9" style="115"/>
    <col min="9471" max="9471" width="5" style="115" customWidth="1"/>
    <col min="9472" max="9472" width="22.26953125" style="115" bestFit="1" customWidth="1"/>
    <col min="9473" max="9473" width="5" style="115" customWidth="1"/>
    <col min="9474" max="9474" width="34" style="115" bestFit="1" customWidth="1"/>
    <col min="9475" max="9475" width="5" style="115" customWidth="1"/>
    <col min="9476" max="9476" width="44.90625" style="115" bestFit="1" customWidth="1"/>
    <col min="9477" max="9478" width="9" style="115"/>
    <col min="9479" max="9479" width="16.36328125" style="115" bestFit="1" customWidth="1"/>
    <col min="9480" max="9717" width="9" style="115"/>
    <col min="9718" max="9718" width="11.6328125" style="115" bestFit="1" customWidth="1"/>
    <col min="9719" max="9719" width="5" style="115" customWidth="1"/>
    <col min="9720" max="9721" width="9" style="115"/>
    <col min="9722" max="9722" width="5" style="115" customWidth="1"/>
    <col min="9723" max="9723" width="24.26953125" style="115" bestFit="1" customWidth="1"/>
    <col min="9724" max="9724" width="5" style="115" customWidth="1"/>
    <col min="9725" max="9725" width="41.90625" style="115" bestFit="1" customWidth="1"/>
    <col min="9726" max="9726" width="9" style="115"/>
    <col min="9727" max="9727" width="5" style="115" customWidth="1"/>
    <col min="9728" max="9728" width="22.26953125" style="115" bestFit="1" customWidth="1"/>
    <col min="9729" max="9729" width="5" style="115" customWidth="1"/>
    <col min="9730" max="9730" width="34" style="115" bestFit="1" customWidth="1"/>
    <col min="9731" max="9731" width="5" style="115" customWidth="1"/>
    <col min="9732" max="9732" width="44.90625" style="115" bestFit="1" customWidth="1"/>
    <col min="9733" max="9734" width="9" style="115"/>
    <col min="9735" max="9735" width="16.36328125" style="115" bestFit="1" customWidth="1"/>
    <col min="9736" max="9973" width="9" style="115"/>
    <col min="9974" max="9974" width="11.6328125" style="115" bestFit="1" customWidth="1"/>
    <col min="9975" max="9975" width="5" style="115" customWidth="1"/>
    <col min="9976" max="9977" width="9" style="115"/>
    <col min="9978" max="9978" width="5" style="115" customWidth="1"/>
    <col min="9979" max="9979" width="24.26953125" style="115" bestFit="1" customWidth="1"/>
    <col min="9980" max="9980" width="5" style="115" customWidth="1"/>
    <col min="9981" max="9981" width="41.90625" style="115" bestFit="1" customWidth="1"/>
    <col min="9982" max="9982" width="9" style="115"/>
    <col min="9983" max="9983" width="5" style="115" customWidth="1"/>
    <col min="9984" max="9984" width="22.26953125" style="115" bestFit="1" customWidth="1"/>
    <col min="9985" max="9985" width="5" style="115" customWidth="1"/>
    <col min="9986" max="9986" width="34" style="115" bestFit="1" customWidth="1"/>
    <col min="9987" max="9987" width="5" style="115" customWidth="1"/>
    <col min="9988" max="9988" width="44.90625" style="115" bestFit="1" customWidth="1"/>
    <col min="9989" max="9990" width="9" style="115"/>
    <col min="9991" max="9991" width="16.36328125" style="115" bestFit="1" customWidth="1"/>
    <col min="9992" max="10229" width="9" style="115"/>
    <col min="10230" max="10230" width="11.6328125" style="115" bestFit="1" customWidth="1"/>
    <col min="10231" max="10231" width="5" style="115" customWidth="1"/>
    <col min="10232" max="10233" width="9" style="115"/>
    <col min="10234" max="10234" width="5" style="115" customWidth="1"/>
    <col min="10235" max="10235" width="24.26953125" style="115" bestFit="1" customWidth="1"/>
    <col min="10236" max="10236" width="5" style="115" customWidth="1"/>
    <col min="10237" max="10237" width="41.90625" style="115" bestFit="1" customWidth="1"/>
    <col min="10238" max="10238" width="9" style="115"/>
    <col min="10239" max="10239" width="5" style="115" customWidth="1"/>
    <col min="10240" max="10240" width="22.26953125" style="115" bestFit="1" customWidth="1"/>
    <col min="10241" max="10241" width="5" style="115" customWidth="1"/>
    <col min="10242" max="10242" width="34" style="115" bestFit="1" customWidth="1"/>
    <col min="10243" max="10243" width="5" style="115" customWidth="1"/>
    <col min="10244" max="10244" width="44.90625" style="115" bestFit="1" customWidth="1"/>
    <col min="10245" max="10246" width="9" style="115"/>
    <col min="10247" max="10247" width="16.36328125" style="115" bestFit="1" customWidth="1"/>
    <col min="10248" max="10485" width="9" style="115"/>
    <col min="10486" max="10486" width="11.6328125" style="115" bestFit="1" customWidth="1"/>
    <col min="10487" max="10487" width="5" style="115" customWidth="1"/>
    <col min="10488" max="10489" width="9" style="115"/>
    <col min="10490" max="10490" width="5" style="115" customWidth="1"/>
    <col min="10491" max="10491" width="24.26953125" style="115" bestFit="1" customWidth="1"/>
    <col min="10492" max="10492" width="5" style="115" customWidth="1"/>
    <col min="10493" max="10493" width="41.90625" style="115" bestFit="1" customWidth="1"/>
    <col min="10494" max="10494" width="9" style="115"/>
    <col min="10495" max="10495" width="5" style="115" customWidth="1"/>
    <col min="10496" max="10496" width="22.26953125" style="115" bestFit="1" customWidth="1"/>
    <col min="10497" max="10497" width="5" style="115" customWidth="1"/>
    <col min="10498" max="10498" width="34" style="115" bestFit="1" customWidth="1"/>
    <col min="10499" max="10499" width="5" style="115" customWidth="1"/>
    <col min="10500" max="10500" width="44.90625" style="115" bestFit="1" customWidth="1"/>
    <col min="10501" max="10502" width="9" style="115"/>
    <col min="10503" max="10503" width="16.36328125" style="115" bestFit="1" customWidth="1"/>
    <col min="10504" max="10741" width="9" style="115"/>
    <col min="10742" max="10742" width="11.6328125" style="115" bestFit="1" customWidth="1"/>
    <col min="10743" max="10743" width="5" style="115" customWidth="1"/>
    <col min="10744" max="10745" width="9" style="115"/>
    <col min="10746" max="10746" width="5" style="115" customWidth="1"/>
    <col min="10747" max="10747" width="24.26953125" style="115" bestFit="1" customWidth="1"/>
    <col min="10748" max="10748" width="5" style="115" customWidth="1"/>
    <col min="10749" max="10749" width="41.90625" style="115" bestFit="1" customWidth="1"/>
    <col min="10750" max="10750" width="9" style="115"/>
    <col min="10751" max="10751" width="5" style="115" customWidth="1"/>
    <col min="10752" max="10752" width="22.26953125" style="115" bestFit="1" customWidth="1"/>
    <col min="10753" max="10753" width="5" style="115" customWidth="1"/>
    <col min="10754" max="10754" width="34" style="115" bestFit="1" customWidth="1"/>
    <col min="10755" max="10755" width="5" style="115" customWidth="1"/>
    <col min="10756" max="10756" width="44.90625" style="115" bestFit="1" customWidth="1"/>
    <col min="10757" max="10758" width="9" style="115"/>
    <col min="10759" max="10759" width="16.36328125" style="115" bestFit="1" customWidth="1"/>
    <col min="10760" max="10997" width="9" style="115"/>
    <col min="10998" max="10998" width="11.6328125" style="115" bestFit="1" customWidth="1"/>
    <col min="10999" max="10999" width="5" style="115" customWidth="1"/>
    <col min="11000" max="11001" width="9" style="115"/>
    <col min="11002" max="11002" width="5" style="115" customWidth="1"/>
    <col min="11003" max="11003" width="24.26953125" style="115" bestFit="1" customWidth="1"/>
    <col min="11004" max="11004" width="5" style="115" customWidth="1"/>
    <col min="11005" max="11005" width="41.90625" style="115" bestFit="1" customWidth="1"/>
    <col min="11006" max="11006" width="9" style="115"/>
    <col min="11007" max="11007" width="5" style="115" customWidth="1"/>
    <col min="11008" max="11008" width="22.26953125" style="115" bestFit="1" customWidth="1"/>
    <col min="11009" max="11009" width="5" style="115" customWidth="1"/>
    <col min="11010" max="11010" width="34" style="115" bestFit="1" customWidth="1"/>
    <col min="11011" max="11011" width="5" style="115" customWidth="1"/>
    <col min="11012" max="11012" width="44.90625" style="115" bestFit="1" customWidth="1"/>
    <col min="11013" max="11014" width="9" style="115"/>
    <col min="11015" max="11015" width="16.36328125" style="115" bestFit="1" customWidth="1"/>
    <col min="11016" max="11253" width="9" style="115"/>
    <col min="11254" max="11254" width="11.6328125" style="115" bestFit="1" customWidth="1"/>
    <col min="11255" max="11255" width="5" style="115" customWidth="1"/>
    <col min="11256" max="11257" width="9" style="115"/>
    <col min="11258" max="11258" width="5" style="115" customWidth="1"/>
    <col min="11259" max="11259" width="24.26953125" style="115" bestFit="1" customWidth="1"/>
    <col min="11260" max="11260" width="5" style="115" customWidth="1"/>
    <col min="11261" max="11261" width="41.90625" style="115" bestFit="1" customWidth="1"/>
    <col min="11262" max="11262" width="9" style="115"/>
    <col min="11263" max="11263" width="5" style="115" customWidth="1"/>
    <col min="11264" max="11264" width="22.26953125" style="115" bestFit="1" customWidth="1"/>
    <col min="11265" max="11265" width="5" style="115" customWidth="1"/>
    <col min="11266" max="11266" width="34" style="115" bestFit="1" customWidth="1"/>
    <col min="11267" max="11267" width="5" style="115" customWidth="1"/>
    <col min="11268" max="11268" width="44.90625" style="115" bestFit="1" customWidth="1"/>
    <col min="11269" max="11270" width="9" style="115"/>
    <col min="11271" max="11271" width="16.36328125" style="115" bestFit="1" customWidth="1"/>
    <col min="11272" max="11509" width="9" style="115"/>
    <col min="11510" max="11510" width="11.6328125" style="115" bestFit="1" customWidth="1"/>
    <col min="11511" max="11511" width="5" style="115" customWidth="1"/>
    <col min="11512" max="11513" width="9" style="115"/>
    <col min="11514" max="11514" width="5" style="115" customWidth="1"/>
    <col min="11515" max="11515" width="24.26953125" style="115" bestFit="1" customWidth="1"/>
    <col min="11516" max="11516" width="5" style="115" customWidth="1"/>
    <col min="11517" max="11517" width="41.90625" style="115" bestFit="1" customWidth="1"/>
    <col min="11518" max="11518" width="9" style="115"/>
    <col min="11519" max="11519" width="5" style="115" customWidth="1"/>
    <col min="11520" max="11520" width="22.26953125" style="115" bestFit="1" customWidth="1"/>
    <col min="11521" max="11521" width="5" style="115" customWidth="1"/>
    <col min="11522" max="11522" width="34" style="115" bestFit="1" customWidth="1"/>
    <col min="11523" max="11523" width="5" style="115" customWidth="1"/>
    <col min="11524" max="11524" width="44.90625" style="115" bestFit="1" customWidth="1"/>
    <col min="11525" max="11526" width="9" style="115"/>
    <col min="11527" max="11527" width="16.36328125" style="115" bestFit="1" customWidth="1"/>
    <col min="11528" max="11765" width="9" style="115"/>
    <col min="11766" max="11766" width="11.6328125" style="115" bestFit="1" customWidth="1"/>
    <col min="11767" max="11767" width="5" style="115" customWidth="1"/>
    <col min="11768" max="11769" width="9" style="115"/>
    <col min="11770" max="11770" width="5" style="115" customWidth="1"/>
    <col min="11771" max="11771" width="24.26953125" style="115" bestFit="1" customWidth="1"/>
    <col min="11772" max="11772" width="5" style="115" customWidth="1"/>
    <col min="11773" max="11773" width="41.90625" style="115" bestFit="1" customWidth="1"/>
    <col min="11774" max="11774" width="9" style="115"/>
    <col min="11775" max="11775" width="5" style="115" customWidth="1"/>
    <col min="11776" max="11776" width="22.26953125" style="115" bestFit="1" customWidth="1"/>
    <col min="11777" max="11777" width="5" style="115" customWidth="1"/>
    <col min="11778" max="11778" width="34" style="115" bestFit="1" customWidth="1"/>
    <col min="11779" max="11779" width="5" style="115" customWidth="1"/>
    <col min="11780" max="11780" width="44.90625" style="115" bestFit="1" customWidth="1"/>
    <col min="11781" max="11782" width="9" style="115"/>
    <col min="11783" max="11783" width="16.36328125" style="115" bestFit="1" customWidth="1"/>
    <col min="11784" max="12021" width="9" style="115"/>
    <col min="12022" max="12022" width="11.6328125" style="115" bestFit="1" customWidth="1"/>
    <col min="12023" max="12023" width="5" style="115" customWidth="1"/>
    <col min="12024" max="12025" width="9" style="115"/>
    <col min="12026" max="12026" width="5" style="115" customWidth="1"/>
    <col min="12027" max="12027" width="24.26953125" style="115" bestFit="1" customWidth="1"/>
    <col min="12028" max="12028" width="5" style="115" customWidth="1"/>
    <col min="12029" max="12029" width="41.90625" style="115" bestFit="1" customWidth="1"/>
    <col min="12030" max="12030" width="9" style="115"/>
    <col min="12031" max="12031" width="5" style="115" customWidth="1"/>
    <col min="12032" max="12032" width="22.26953125" style="115" bestFit="1" customWidth="1"/>
    <col min="12033" max="12033" width="5" style="115" customWidth="1"/>
    <col min="12034" max="12034" width="34" style="115" bestFit="1" customWidth="1"/>
    <col min="12035" max="12035" width="5" style="115" customWidth="1"/>
    <col min="12036" max="12036" width="44.90625" style="115" bestFit="1" customWidth="1"/>
    <col min="12037" max="12038" width="9" style="115"/>
    <col min="12039" max="12039" width="16.36328125" style="115" bestFit="1" customWidth="1"/>
    <col min="12040" max="12277" width="9" style="115"/>
    <col min="12278" max="12278" width="11.6328125" style="115" bestFit="1" customWidth="1"/>
    <col min="12279" max="12279" width="5" style="115" customWidth="1"/>
    <col min="12280" max="12281" width="9" style="115"/>
    <col min="12282" max="12282" width="5" style="115" customWidth="1"/>
    <col min="12283" max="12283" width="24.26953125" style="115" bestFit="1" customWidth="1"/>
    <col min="12284" max="12284" width="5" style="115" customWidth="1"/>
    <col min="12285" max="12285" width="41.90625" style="115" bestFit="1" customWidth="1"/>
    <col min="12286" max="12286" width="9" style="115"/>
    <col min="12287" max="12287" width="5" style="115" customWidth="1"/>
    <col min="12288" max="12288" width="22.26953125" style="115" bestFit="1" customWidth="1"/>
    <col min="12289" max="12289" width="5" style="115" customWidth="1"/>
    <col min="12290" max="12290" width="34" style="115" bestFit="1" customWidth="1"/>
    <col min="12291" max="12291" width="5" style="115" customWidth="1"/>
    <col min="12292" max="12292" width="44.90625" style="115" bestFit="1" customWidth="1"/>
    <col min="12293" max="12294" width="9" style="115"/>
    <col min="12295" max="12295" width="16.36328125" style="115" bestFit="1" customWidth="1"/>
    <col min="12296" max="12533" width="9" style="115"/>
    <col min="12534" max="12534" width="11.6328125" style="115" bestFit="1" customWidth="1"/>
    <col min="12535" max="12535" width="5" style="115" customWidth="1"/>
    <col min="12536" max="12537" width="9" style="115"/>
    <col min="12538" max="12538" width="5" style="115" customWidth="1"/>
    <col min="12539" max="12539" width="24.26953125" style="115" bestFit="1" customWidth="1"/>
    <col min="12540" max="12540" width="5" style="115" customWidth="1"/>
    <col min="12541" max="12541" width="41.90625" style="115" bestFit="1" customWidth="1"/>
    <col min="12542" max="12542" width="9" style="115"/>
    <col min="12543" max="12543" width="5" style="115" customWidth="1"/>
    <col min="12544" max="12544" width="22.26953125" style="115" bestFit="1" customWidth="1"/>
    <col min="12545" max="12545" width="5" style="115" customWidth="1"/>
    <col min="12546" max="12546" width="34" style="115" bestFit="1" customWidth="1"/>
    <col min="12547" max="12547" width="5" style="115" customWidth="1"/>
    <col min="12548" max="12548" width="44.90625" style="115" bestFit="1" customWidth="1"/>
    <col min="12549" max="12550" width="9" style="115"/>
    <col min="12551" max="12551" width="16.36328125" style="115" bestFit="1" customWidth="1"/>
    <col min="12552" max="12789" width="9" style="115"/>
    <col min="12790" max="12790" width="11.6328125" style="115" bestFit="1" customWidth="1"/>
    <col min="12791" max="12791" width="5" style="115" customWidth="1"/>
    <col min="12792" max="12793" width="9" style="115"/>
    <col min="12794" max="12794" width="5" style="115" customWidth="1"/>
    <col min="12795" max="12795" width="24.26953125" style="115" bestFit="1" customWidth="1"/>
    <col min="12796" max="12796" width="5" style="115" customWidth="1"/>
    <col min="12797" max="12797" width="41.90625" style="115" bestFit="1" customWidth="1"/>
    <col min="12798" max="12798" width="9" style="115"/>
    <col min="12799" max="12799" width="5" style="115" customWidth="1"/>
    <col min="12800" max="12800" width="22.26953125" style="115" bestFit="1" customWidth="1"/>
    <col min="12801" max="12801" width="5" style="115" customWidth="1"/>
    <col min="12802" max="12802" width="34" style="115" bestFit="1" customWidth="1"/>
    <col min="12803" max="12803" width="5" style="115" customWidth="1"/>
    <col min="12804" max="12804" width="44.90625" style="115" bestFit="1" customWidth="1"/>
    <col min="12805" max="12806" width="9" style="115"/>
    <col min="12807" max="12807" width="16.36328125" style="115" bestFit="1" customWidth="1"/>
    <col min="12808" max="13045" width="9" style="115"/>
    <col min="13046" max="13046" width="11.6328125" style="115" bestFit="1" customWidth="1"/>
    <col min="13047" max="13047" width="5" style="115" customWidth="1"/>
    <col min="13048" max="13049" width="9" style="115"/>
    <col min="13050" max="13050" width="5" style="115" customWidth="1"/>
    <col min="13051" max="13051" width="24.26953125" style="115" bestFit="1" customWidth="1"/>
    <col min="13052" max="13052" width="5" style="115" customWidth="1"/>
    <col min="13053" max="13053" width="41.90625" style="115" bestFit="1" customWidth="1"/>
    <col min="13054" max="13054" width="9" style="115"/>
    <col min="13055" max="13055" width="5" style="115" customWidth="1"/>
    <col min="13056" max="13056" width="22.26953125" style="115" bestFit="1" customWidth="1"/>
    <col min="13057" max="13057" width="5" style="115" customWidth="1"/>
    <col min="13058" max="13058" width="34" style="115" bestFit="1" customWidth="1"/>
    <col min="13059" max="13059" width="5" style="115" customWidth="1"/>
    <col min="13060" max="13060" width="44.90625" style="115" bestFit="1" customWidth="1"/>
    <col min="13061" max="13062" width="9" style="115"/>
    <col min="13063" max="13063" width="16.36328125" style="115" bestFit="1" customWidth="1"/>
    <col min="13064" max="13301" width="9" style="115"/>
    <col min="13302" max="13302" width="11.6328125" style="115" bestFit="1" customWidth="1"/>
    <col min="13303" max="13303" width="5" style="115" customWidth="1"/>
    <col min="13304" max="13305" width="9" style="115"/>
    <col min="13306" max="13306" width="5" style="115" customWidth="1"/>
    <col min="13307" max="13307" width="24.26953125" style="115" bestFit="1" customWidth="1"/>
    <col min="13308" max="13308" width="5" style="115" customWidth="1"/>
    <col min="13309" max="13309" width="41.90625" style="115" bestFit="1" customWidth="1"/>
    <col min="13310" max="13310" width="9" style="115"/>
    <col min="13311" max="13311" width="5" style="115" customWidth="1"/>
    <col min="13312" max="13312" width="22.26953125" style="115" bestFit="1" customWidth="1"/>
    <col min="13313" max="13313" width="5" style="115" customWidth="1"/>
    <col min="13314" max="13314" width="34" style="115" bestFit="1" customWidth="1"/>
    <col min="13315" max="13315" width="5" style="115" customWidth="1"/>
    <col min="13316" max="13316" width="44.90625" style="115" bestFit="1" customWidth="1"/>
    <col min="13317" max="13318" width="9" style="115"/>
    <col min="13319" max="13319" width="16.36328125" style="115" bestFit="1" customWidth="1"/>
    <col min="13320" max="13557" width="9" style="115"/>
    <col min="13558" max="13558" width="11.6328125" style="115" bestFit="1" customWidth="1"/>
    <col min="13559" max="13559" width="5" style="115" customWidth="1"/>
    <col min="13560" max="13561" width="9" style="115"/>
    <col min="13562" max="13562" width="5" style="115" customWidth="1"/>
    <col min="13563" max="13563" width="24.26953125" style="115" bestFit="1" customWidth="1"/>
    <col min="13564" max="13564" width="5" style="115" customWidth="1"/>
    <col min="13565" max="13565" width="41.90625" style="115" bestFit="1" customWidth="1"/>
    <col min="13566" max="13566" width="9" style="115"/>
    <col min="13567" max="13567" width="5" style="115" customWidth="1"/>
    <col min="13568" max="13568" width="22.26953125" style="115" bestFit="1" customWidth="1"/>
    <col min="13569" max="13569" width="5" style="115" customWidth="1"/>
    <col min="13570" max="13570" width="34" style="115" bestFit="1" customWidth="1"/>
    <col min="13571" max="13571" width="5" style="115" customWidth="1"/>
    <col min="13572" max="13572" width="44.90625" style="115" bestFit="1" customWidth="1"/>
    <col min="13573" max="13574" width="9" style="115"/>
    <col min="13575" max="13575" width="16.36328125" style="115" bestFit="1" customWidth="1"/>
    <col min="13576" max="13813" width="9" style="115"/>
    <col min="13814" max="13814" width="11.6328125" style="115" bestFit="1" customWidth="1"/>
    <col min="13815" max="13815" width="5" style="115" customWidth="1"/>
    <col min="13816" max="13817" width="9" style="115"/>
    <col min="13818" max="13818" width="5" style="115" customWidth="1"/>
    <col min="13819" max="13819" width="24.26953125" style="115" bestFit="1" customWidth="1"/>
    <col min="13820" max="13820" width="5" style="115" customWidth="1"/>
    <col min="13821" max="13821" width="41.90625" style="115" bestFit="1" customWidth="1"/>
    <col min="13822" max="13822" width="9" style="115"/>
    <col min="13823" max="13823" width="5" style="115" customWidth="1"/>
    <col min="13824" max="13824" width="22.26953125" style="115" bestFit="1" customWidth="1"/>
    <col min="13825" max="13825" width="5" style="115" customWidth="1"/>
    <col min="13826" max="13826" width="34" style="115" bestFit="1" customWidth="1"/>
    <col min="13827" max="13827" width="5" style="115" customWidth="1"/>
    <col min="13828" max="13828" width="44.90625" style="115" bestFit="1" customWidth="1"/>
    <col min="13829" max="13830" width="9" style="115"/>
    <col min="13831" max="13831" width="16.36328125" style="115" bestFit="1" customWidth="1"/>
    <col min="13832" max="14069" width="9" style="115"/>
    <col min="14070" max="14070" width="11.6328125" style="115" bestFit="1" customWidth="1"/>
    <col min="14071" max="14071" width="5" style="115" customWidth="1"/>
    <col min="14072" max="14073" width="9" style="115"/>
    <col min="14074" max="14074" width="5" style="115" customWidth="1"/>
    <col min="14075" max="14075" width="24.26953125" style="115" bestFit="1" customWidth="1"/>
    <col min="14076" max="14076" width="5" style="115" customWidth="1"/>
    <col min="14077" max="14077" width="41.90625" style="115" bestFit="1" customWidth="1"/>
    <col min="14078" max="14078" width="9" style="115"/>
    <col min="14079" max="14079" width="5" style="115" customWidth="1"/>
    <col min="14080" max="14080" width="22.26953125" style="115" bestFit="1" customWidth="1"/>
    <col min="14081" max="14081" width="5" style="115" customWidth="1"/>
    <col min="14082" max="14082" width="34" style="115" bestFit="1" customWidth="1"/>
    <col min="14083" max="14083" width="5" style="115" customWidth="1"/>
    <col min="14084" max="14084" width="44.90625" style="115" bestFit="1" customWidth="1"/>
    <col min="14085" max="14086" width="9" style="115"/>
    <col min="14087" max="14087" width="16.36328125" style="115" bestFit="1" customWidth="1"/>
    <col min="14088" max="14325" width="9" style="115"/>
    <col min="14326" max="14326" width="11.6328125" style="115" bestFit="1" customWidth="1"/>
    <col min="14327" max="14327" width="5" style="115" customWidth="1"/>
    <col min="14328" max="14329" width="9" style="115"/>
    <col min="14330" max="14330" width="5" style="115" customWidth="1"/>
    <col min="14331" max="14331" width="24.26953125" style="115" bestFit="1" customWidth="1"/>
    <col min="14332" max="14332" width="5" style="115" customWidth="1"/>
    <col min="14333" max="14333" width="41.90625" style="115" bestFit="1" customWidth="1"/>
    <col min="14334" max="14334" width="9" style="115"/>
    <col min="14335" max="14335" width="5" style="115" customWidth="1"/>
    <col min="14336" max="14336" width="22.26953125" style="115" bestFit="1" customWidth="1"/>
    <col min="14337" max="14337" width="5" style="115" customWidth="1"/>
    <col min="14338" max="14338" width="34" style="115" bestFit="1" customWidth="1"/>
    <col min="14339" max="14339" width="5" style="115" customWidth="1"/>
    <col min="14340" max="14340" width="44.90625" style="115" bestFit="1" customWidth="1"/>
    <col min="14341" max="14342" width="9" style="115"/>
    <col min="14343" max="14343" width="16.36328125" style="115" bestFit="1" customWidth="1"/>
    <col min="14344" max="14581" width="9" style="115"/>
    <col min="14582" max="14582" width="11.6328125" style="115" bestFit="1" customWidth="1"/>
    <col min="14583" max="14583" width="5" style="115" customWidth="1"/>
    <col min="14584" max="14585" width="9" style="115"/>
    <col min="14586" max="14586" width="5" style="115" customWidth="1"/>
    <col min="14587" max="14587" width="24.26953125" style="115" bestFit="1" customWidth="1"/>
    <col min="14588" max="14588" width="5" style="115" customWidth="1"/>
    <col min="14589" max="14589" width="41.90625" style="115" bestFit="1" customWidth="1"/>
    <col min="14590" max="14590" width="9" style="115"/>
    <col min="14591" max="14591" width="5" style="115" customWidth="1"/>
    <col min="14592" max="14592" width="22.26953125" style="115" bestFit="1" customWidth="1"/>
    <col min="14593" max="14593" width="5" style="115" customWidth="1"/>
    <col min="14594" max="14594" width="34" style="115" bestFit="1" customWidth="1"/>
    <col min="14595" max="14595" width="5" style="115" customWidth="1"/>
    <col min="14596" max="14596" width="44.90625" style="115" bestFit="1" customWidth="1"/>
    <col min="14597" max="14598" width="9" style="115"/>
    <col min="14599" max="14599" width="16.36328125" style="115" bestFit="1" customWidth="1"/>
    <col min="14600" max="14837" width="9" style="115"/>
    <col min="14838" max="14838" width="11.6328125" style="115" bestFit="1" customWidth="1"/>
    <col min="14839" max="14839" width="5" style="115" customWidth="1"/>
    <col min="14840" max="14841" width="9" style="115"/>
    <col min="14842" max="14842" width="5" style="115" customWidth="1"/>
    <col min="14843" max="14843" width="24.26953125" style="115" bestFit="1" customWidth="1"/>
    <col min="14844" max="14844" width="5" style="115" customWidth="1"/>
    <col min="14845" max="14845" width="41.90625" style="115" bestFit="1" customWidth="1"/>
    <col min="14846" max="14846" width="9" style="115"/>
    <col min="14847" max="14847" width="5" style="115" customWidth="1"/>
    <col min="14848" max="14848" width="22.26953125" style="115" bestFit="1" customWidth="1"/>
    <col min="14849" max="14849" width="5" style="115" customWidth="1"/>
    <col min="14850" max="14850" width="34" style="115" bestFit="1" customWidth="1"/>
    <col min="14851" max="14851" width="5" style="115" customWidth="1"/>
    <col min="14852" max="14852" width="44.90625" style="115" bestFit="1" customWidth="1"/>
    <col min="14853" max="14854" width="9" style="115"/>
    <col min="14855" max="14855" width="16.36328125" style="115" bestFit="1" customWidth="1"/>
    <col min="14856" max="15093" width="9" style="115"/>
    <col min="15094" max="15094" width="11.6328125" style="115" bestFit="1" customWidth="1"/>
    <col min="15095" max="15095" width="5" style="115" customWidth="1"/>
    <col min="15096" max="15097" width="9" style="115"/>
    <col min="15098" max="15098" width="5" style="115" customWidth="1"/>
    <col min="15099" max="15099" width="24.26953125" style="115" bestFit="1" customWidth="1"/>
    <col min="15100" max="15100" width="5" style="115" customWidth="1"/>
    <col min="15101" max="15101" width="41.90625" style="115" bestFit="1" customWidth="1"/>
    <col min="15102" max="15102" width="9" style="115"/>
    <col min="15103" max="15103" width="5" style="115" customWidth="1"/>
    <col min="15104" max="15104" width="22.26953125" style="115" bestFit="1" customWidth="1"/>
    <col min="15105" max="15105" width="5" style="115" customWidth="1"/>
    <col min="15106" max="15106" width="34" style="115" bestFit="1" customWidth="1"/>
    <col min="15107" max="15107" width="5" style="115" customWidth="1"/>
    <col min="15108" max="15108" width="44.90625" style="115" bestFit="1" customWidth="1"/>
    <col min="15109" max="15110" width="9" style="115"/>
    <col min="15111" max="15111" width="16.36328125" style="115" bestFit="1" customWidth="1"/>
    <col min="15112" max="15349" width="9" style="115"/>
    <col min="15350" max="15350" width="11.6328125" style="115" bestFit="1" customWidth="1"/>
    <col min="15351" max="15351" width="5" style="115" customWidth="1"/>
    <col min="15352" max="15353" width="9" style="115"/>
    <col min="15354" max="15354" width="5" style="115" customWidth="1"/>
    <col min="15355" max="15355" width="24.26953125" style="115" bestFit="1" customWidth="1"/>
    <col min="15356" max="15356" width="5" style="115" customWidth="1"/>
    <col min="15357" max="15357" width="41.90625" style="115" bestFit="1" customWidth="1"/>
    <col min="15358" max="15358" width="9" style="115"/>
    <col min="15359" max="15359" width="5" style="115" customWidth="1"/>
    <col min="15360" max="15360" width="22.26953125" style="115" bestFit="1" customWidth="1"/>
    <col min="15361" max="15361" width="5" style="115" customWidth="1"/>
    <col min="15362" max="15362" width="34" style="115" bestFit="1" customWidth="1"/>
    <col min="15363" max="15363" width="5" style="115" customWidth="1"/>
    <col min="15364" max="15364" width="44.90625" style="115" bestFit="1" customWidth="1"/>
    <col min="15365" max="15366" width="9" style="115"/>
    <col min="15367" max="15367" width="16.36328125" style="115" bestFit="1" customWidth="1"/>
    <col min="15368" max="15605" width="9" style="115"/>
    <col min="15606" max="15606" width="11.6328125" style="115" bestFit="1" customWidth="1"/>
    <col min="15607" max="15607" width="5" style="115" customWidth="1"/>
    <col min="15608" max="15609" width="9" style="115"/>
    <col min="15610" max="15610" width="5" style="115" customWidth="1"/>
    <col min="15611" max="15611" width="24.26953125" style="115" bestFit="1" customWidth="1"/>
    <col min="15612" max="15612" width="5" style="115" customWidth="1"/>
    <col min="15613" max="15613" width="41.90625" style="115" bestFit="1" customWidth="1"/>
    <col min="15614" max="15614" width="9" style="115"/>
    <col min="15615" max="15615" width="5" style="115" customWidth="1"/>
    <col min="15616" max="15616" width="22.26953125" style="115" bestFit="1" customWidth="1"/>
    <col min="15617" max="15617" width="5" style="115" customWidth="1"/>
    <col min="15618" max="15618" width="34" style="115" bestFit="1" customWidth="1"/>
    <col min="15619" max="15619" width="5" style="115" customWidth="1"/>
    <col min="15620" max="15620" width="44.90625" style="115" bestFit="1" customWidth="1"/>
    <col min="15621" max="15622" width="9" style="115"/>
    <col min="15623" max="15623" width="16.36328125" style="115" bestFit="1" customWidth="1"/>
    <col min="15624" max="15861" width="9" style="115"/>
    <col min="15862" max="15862" width="11.6328125" style="115" bestFit="1" customWidth="1"/>
    <col min="15863" max="15863" width="5" style="115" customWidth="1"/>
    <col min="15864" max="15865" width="9" style="115"/>
    <col min="15866" max="15866" width="5" style="115" customWidth="1"/>
    <col min="15867" max="15867" width="24.26953125" style="115" bestFit="1" customWidth="1"/>
    <col min="15868" max="15868" width="5" style="115" customWidth="1"/>
    <col min="15869" max="15869" width="41.90625" style="115" bestFit="1" customWidth="1"/>
    <col min="15870" max="15870" width="9" style="115"/>
    <col min="15871" max="15871" width="5" style="115" customWidth="1"/>
    <col min="15872" max="15872" width="22.26953125" style="115" bestFit="1" customWidth="1"/>
    <col min="15873" max="15873" width="5" style="115" customWidth="1"/>
    <col min="15874" max="15874" width="34" style="115" bestFit="1" customWidth="1"/>
    <col min="15875" max="15875" width="5" style="115" customWidth="1"/>
    <col min="15876" max="15876" width="44.90625" style="115" bestFit="1" customWidth="1"/>
    <col min="15877" max="15878" width="9" style="115"/>
    <col min="15879" max="15879" width="16.36328125" style="115" bestFit="1" customWidth="1"/>
    <col min="15880" max="16117" width="9" style="115"/>
    <col min="16118" max="16118" width="11.6328125" style="115" bestFit="1" customWidth="1"/>
    <col min="16119" max="16119" width="5" style="115" customWidth="1"/>
    <col min="16120" max="16121" width="9" style="115"/>
    <col min="16122" max="16122" width="5" style="115" customWidth="1"/>
    <col min="16123" max="16123" width="24.26953125" style="115" bestFit="1" customWidth="1"/>
    <col min="16124" max="16124" width="5" style="115" customWidth="1"/>
    <col min="16125" max="16125" width="41.90625" style="115" bestFit="1" customWidth="1"/>
    <col min="16126" max="16126" width="9" style="115"/>
    <col min="16127" max="16127" width="5" style="115" customWidth="1"/>
    <col min="16128" max="16128" width="22.26953125" style="115" bestFit="1" customWidth="1"/>
    <col min="16129" max="16129" width="5" style="115" customWidth="1"/>
    <col min="16130" max="16130" width="34" style="115" bestFit="1" customWidth="1"/>
    <col min="16131" max="16131" width="5" style="115" customWidth="1"/>
    <col min="16132" max="16132" width="44.90625" style="115" bestFit="1" customWidth="1"/>
    <col min="16133" max="16134" width="9" style="115"/>
    <col min="16135" max="16135" width="16.36328125" style="115" bestFit="1" customWidth="1"/>
    <col min="16136" max="16384" width="9" style="115"/>
  </cols>
  <sheetData>
    <row r="1" spans="1:14" ht="12.75" customHeight="1" thickBot="1">
      <c r="A1" s="7" t="s">
        <v>88</v>
      </c>
      <c r="C1" s="9" t="s">
        <v>92</v>
      </c>
      <c r="E1" s="187" t="s">
        <v>48</v>
      </c>
      <c r="F1" s="188" t="s">
        <v>35</v>
      </c>
      <c r="G1" s="189" t="s">
        <v>34</v>
      </c>
      <c r="H1" s="188" t="s">
        <v>37</v>
      </c>
      <c r="I1" s="116"/>
      <c r="J1" s="124"/>
      <c r="K1" s="117"/>
      <c r="L1" s="118" t="s">
        <v>49</v>
      </c>
    </row>
    <row r="2" spans="1:14" ht="12" customHeight="1" thickBot="1">
      <c r="A2" s="1" t="s">
        <v>89</v>
      </c>
      <c r="C2" s="10" t="s">
        <v>89</v>
      </c>
      <c r="D2" s="141"/>
      <c r="E2" s="196" t="s">
        <v>123</v>
      </c>
      <c r="F2" s="197"/>
      <c r="G2" s="189"/>
      <c r="H2" s="190"/>
      <c r="I2" s="116"/>
      <c r="J2" s="124"/>
      <c r="K2" s="117"/>
      <c r="L2" s="117" t="str">
        <f>IF(K2&gt;0,#REF!,"")</f>
        <v/>
      </c>
    </row>
    <row r="3" spans="1:14" ht="12.75" customHeight="1" thickBot="1">
      <c r="A3" s="8" t="s">
        <v>90</v>
      </c>
      <c r="C3" s="1" t="s">
        <v>93</v>
      </c>
      <c r="D3" s="141"/>
      <c r="E3" s="198" t="s">
        <v>124</v>
      </c>
      <c r="F3" s="199"/>
      <c r="G3" s="189"/>
      <c r="H3" s="190"/>
      <c r="I3" s="116"/>
      <c r="J3" s="124"/>
      <c r="K3" s="117"/>
      <c r="L3" s="117"/>
    </row>
    <row r="4" spans="1:14" ht="12.75" customHeight="1" thickBot="1">
      <c r="A4" s="2" t="s">
        <v>91</v>
      </c>
      <c r="C4" s="8" t="s">
        <v>94</v>
      </c>
      <c r="D4" s="141"/>
      <c r="E4" s="200" t="s">
        <v>125</v>
      </c>
      <c r="F4" s="201">
        <v>2090</v>
      </c>
      <c r="G4" s="142">
        <f>ROUNDDOWN(F4/2,-1)</f>
        <v>1040</v>
      </c>
      <c r="H4" s="202" t="s">
        <v>193</v>
      </c>
      <c r="I4" s="119"/>
      <c r="J4" s="124" t="b">
        <v>0</v>
      </c>
      <c r="K4" s="117">
        <f>IF(J4=TRUE,COUNTIF(J$3:J4,TRUE),0)</f>
        <v>0</v>
      </c>
      <c r="L4" s="117" t="str">
        <f>IF(K4&gt;=1,E4,"")</f>
        <v/>
      </c>
    </row>
    <row r="5" spans="1:14" ht="12" customHeight="1">
      <c r="C5" s="8" t="s">
        <v>95</v>
      </c>
      <c r="D5" s="141"/>
      <c r="E5" s="203" t="s">
        <v>126</v>
      </c>
      <c r="F5" s="204">
        <v>4400</v>
      </c>
      <c r="G5" s="142">
        <f t="shared" ref="G5:G6" si="0">ROUNDDOWN(F5/2,-1)</f>
        <v>2200</v>
      </c>
      <c r="H5" s="205" t="s">
        <v>193</v>
      </c>
      <c r="I5" s="119"/>
      <c r="J5" s="124" t="b">
        <v>0</v>
      </c>
      <c r="K5" s="117">
        <f>IF(J5=TRUE,COUNTIF(J$3:J5,TRUE),0)</f>
        <v>0</v>
      </c>
      <c r="L5" s="117" t="str">
        <f>IF(K5&gt;=1,E5,"")</f>
        <v/>
      </c>
    </row>
    <row r="6" spans="1:14" ht="12.75" customHeight="1" thickBot="1">
      <c r="C6" s="8" t="s">
        <v>96</v>
      </c>
      <c r="D6" s="141"/>
      <c r="E6" s="203" t="s">
        <v>127</v>
      </c>
      <c r="F6" s="204">
        <v>6270</v>
      </c>
      <c r="G6" s="142">
        <f t="shared" si="0"/>
        <v>3130</v>
      </c>
      <c r="H6" s="205" t="s">
        <v>193</v>
      </c>
      <c r="I6" s="119"/>
      <c r="J6" s="124" t="b">
        <v>0</v>
      </c>
      <c r="K6" s="117">
        <f>IF(J6=TRUE,COUNTIF(J$3:J6,TRUE),0)</f>
        <v>0</v>
      </c>
      <c r="L6" s="117" t="str">
        <f>IF(K6&gt;=1,E6,"")</f>
        <v/>
      </c>
    </row>
    <row r="7" spans="1:14" ht="12.75" customHeight="1" thickBot="1">
      <c r="C7" s="8" t="s">
        <v>97</v>
      </c>
      <c r="D7" s="141"/>
      <c r="E7" s="206" t="s">
        <v>128</v>
      </c>
      <c r="F7" s="207"/>
      <c r="G7" s="189"/>
      <c r="H7" s="190"/>
      <c r="I7" s="116"/>
      <c r="J7" s="124"/>
      <c r="K7" s="117"/>
      <c r="L7" s="117"/>
    </row>
    <row r="8" spans="1:14" ht="12.75" customHeight="1">
      <c r="C8" s="8" t="s">
        <v>98</v>
      </c>
      <c r="D8" s="141"/>
      <c r="E8" s="200" t="s">
        <v>129</v>
      </c>
      <c r="F8" s="201">
        <v>2090</v>
      </c>
      <c r="G8" s="142">
        <f t="shared" ref="G8:G10" si="1">ROUNDDOWN(F8/2,-1)</f>
        <v>1040</v>
      </c>
      <c r="H8" s="202" t="s">
        <v>193</v>
      </c>
      <c r="I8" s="119"/>
      <c r="J8" s="124" t="b">
        <v>0</v>
      </c>
      <c r="K8" s="117">
        <f>IF(J8=TRUE,COUNTIF(J$3:J8,TRUE),0)</f>
        <v>0</v>
      </c>
      <c r="L8" s="117" t="str">
        <f>IF(K8&gt;=1,E8,"")</f>
        <v/>
      </c>
    </row>
    <row r="9" spans="1:14" ht="12" customHeight="1">
      <c r="C9" s="8" t="s">
        <v>99</v>
      </c>
      <c r="D9" s="141"/>
      <c r="E9" s="203" t="s">
        <v>130</v>
      </c>
      <c r="F9" s="204">
        <v>4400</v>
      </c>
      <c r="G9" s="142">
        <f t="shared" si="1"/>
        <v>2200</v>
      </c>
      <c r="H9" s="205" t="s">
        <v>193</v>
      </c>
      <c r="I9" s="119"/>
      <c r="J9" s="124" t="b">
        <v>0</v>
      </c>
      <c r="K9" s="117">
        <f>IF(J9=TRUE,COUNTIF(J$3:J9,TRUE),0)</f>
        <v>0</v>
      </c>
      <c r="L9" s="117" t="str">
        <f>IF(K9&gt;=1,E9,"")</f>
        <v/>
      </c>
    </row>
    <row r="10" spans="1:14" ht="12.75" customHeight="1" thickBot="1">
      <c r="C10" s="11" t="s">
        <v>100</v>
      </c>
      <c r="D10" s="141"/>
      <c r="E10" s="203" t="s">
        <v>131</v>
      </c>
      <c r="F10" s="204">
        <v>6270</v>
      </c>
      <c r="G10" s="142">
        <f t="shared" si="1"/>
        <v>3130</v>
      </c>
      <c r="H10" s="205" t="s">
        <v>193</v>
      </c>
      <c r="I10" s="119"/>
      <c r="J10" s="124" t="b">
        <v>0</v>
      </c>
      <c r="K10" s="117">
        <f>IF(J10=TRUE,COUNTIF(J$3:J10,TRUE),0)</f>
        <v>0</v>
      </c>
      <c r="L10" s="117" t="str">
        <f>IF(K10&gt;=1,E10,"")</f>
        <v/>
      </c>
    </row>
    <row r="11" spans="1:14" ht="12.75" customHeight="1" thickBot="1">
      <c r="C11" s="12" t="s">
        <v>101</v>
      </c>
      <c r="D11" s="141"/>
      <c r="E11" s="198" t="s">
        <v>132</v>
      </c>
      <c r="F11" s="208"/>
      <c r="G11" s="189"/>
      <c r="H11" s="190"/>
      <c r="I11" s="116"/>
      <c r="J11" s="124"/>
      <c r="K11" s="117"/>
      <c r="L11" s="117"/>
      <c r="M11" s="121"/>
      <c r="N11" s="121" t="s">
        <v>50</v>
      </c>
    </row>
    <row r="12" spans="1:14" ht="12" customHeight="1">
      <c r="C12" s="12" t="s">
        <v>102</v>
      </c>
      <c r="D12" s="141"/>
      <c r="E12" s="209" t="s">
        <v>133</v>
      </c>
      <c r="F12" s="201">
        <v>2090</v>
      </c>
      <c r="G12" s="142">
        <f t="shared" ref="G12:G14" si="2">ROUNDDOWN(F12/2,-1)</f>
        <v>1040</v>
      </c>
      <c r="H12" s="202" t="s">
        <v>193</v>
      </c>
      <c r="I12" s="119"/>
      <c r="J12" s="124" t="b">
        <v>0</v>
      </c>
      <c r="K12" s="117">
        <f>IF(J12=TRUE,COUNTIF(J$3:J12,TRUE),0)</f>
        <v>0</v>
      </c>
      <c r="L12" s="117" t="str">
        <f>IF(K12&gt;=1,E12,"")</f>
        <v/>
      </c>
    </row>
    <row r="13" spans="1:14" ht="12.75" customHeight="1">
      <c r="C13" s="12" t="s">
        <v>103</v>
      </c>
      <c r="D13" s="141"/>
      <c r="E13" s="210" t="s">
        <v>134</v>
      </c>
      <c r="F13" s="204">
        <v>4400</v>
      </c>
      <c r="G13" s="142">
        <f t="shared" si="2"/>
        <v>2200</v>
      </c>
      <c r="H13" s="205" t="s">
        <v>193</v>
      </c>
      <c r="I13" s="119"/>
      <c r="J13" s="124" t="b">
        <v>0</v>
      </c>
      <c r="K13" s="117">
        <f>IF(J13=TRUE,COUNTIF(J$3:J13,TRUE),0)</f>
        <v>0</v>
      </c>
      <c r="L13" s="117" t="str">
        <f>IF(K13&gt;=1,E13,"")</f>
        <v/>
      </c>
    </row>
    <row r="14" spans="1:14" ht="12.75" customHeight="1" thickBot="1">
      <c r="C14" s="8" t="s">
        <v>104</v>
      </c>
      <c r="D14" s="141"/>
      <c r="E14" s="211" t="s">
        <v>135</v>
      </c>
      <c r="F14" s="212">
        <v>6270</v>
      </c>
      <c r="G14" s="142">
        <f t="shared" si="2"/>
        <v>3130</v>
      </c>
      <c r="H14" s="205" t="s">
        <v>193</v>
      </c>
      <c r="I14" s="120"/>
      <c r="J14" s="124" t="b">
        <v>0</v>
      </c>
      <c r="K14" s="117">
        <f>IF(J14=TRUE,COUNTIF(J$3:J14,TRUE),0)</f>
        <v>0</v>
      </c>
      <c r="L14" s="117" t="str">
        <f>IF(K14&gt;=1,E14,"")</f>
        <v/>
      </c>
    </row>
    <row r="15" spans="1:14" ht="12.75" customHeight="1" thickBot="1">
      <c r="C15" s="8" t="s">
        <v>105</v>
      </c>
      <c r="D15" s="141"/>
      <c r="E15" s="213" t="s">
        <v>136</v>
      </c>
      <c r="F15" s="214"/>
      <c r="G15" s="189"/>
      <c r="H15" s="190"/>
      <c r="I15" s="116"/>
      <c r="J15" s="124"/>
      <c r="K15" s="117"/>
      <c r="L15" s="117"/>
    </row>
    <row r="16" spans="1:14" ht="12.75" customHeight="1">
      <c r="C16" s="8" t="s">
        <v>106</v>
      </c>
      <c r="D16" s="141"/>
      <c r="E16" s="209" t="s">
        <v>137</v>
      </c>
      <c r="F16" s="201">
        <v>2090</v>
      </c>
      <c r="G16" s="142">
        <f t="shared" ref="G16:G18" si="3">ROUNDDOWN(F16/2,-1)</f>
        <v>1040</v>
      </c>
      <c r="H16" s="202" t="s">
        <v>193</v>
      </c>
      <c r="I16" s="119"/>
      <c r="J16" s="124" t="b">
        <v>0</v>
      </c>
      <c r="K16" s="117">
        <f>IF(J16=TRUE,COUNTIF(J$3:J16,TRUE),0)</f>
        <v>0</v>
      </c>
      <c r="L16" s="117" t="str">
        <f t="shared" ref="L16:L22" si="4">IF(K16&gt;=1,E16,"")</f>
        <v/>
      </c>
    </row>
    <row r="17" spans="3:18" ht="12.75" customHeight="1">
      <c r="C17" s="8" t="s">
        <v>107</v>
      </c>
      <c r="D17" s="141"/>
      <c r="E17" s="210" t="s">
        <v>138</v>
      </c>
      <c r="F17" s="204">
        <v>4400</v>
      </c>
      <c r="G17" s="142">
        <f t="shared" si="3"/>
        <v>2200</v>
      </c>
      <c r="H17" s="205" t="s">
        <v>193</v>
      </c>
      <c r="I17" s="119"/>
      <c r="J17" s="124" t="b">
        <v>0</v>
      </c>
      <c r="K17" s="117">
        <f>IF(J17=TRUE,COUNTIF(J$3:J17,TRUE),0)</f>
        <v>0</v>
      </c>
      <c r="L17" s="117" t="str">
        <f t="shared" si="4"/>
        <v/>
      </c>
    </row>
    <row r="18" spans="3:18" ht="12.75" customHeight="1" thickBot="1">
      <c r="C18" s="13" t="s">
        <v>108</v>
      </c>
      <c r="E18" s="211" t="s">
        <v>139</v>
      </c>
      <c r="F18" s="204">
        <v>6380</v>
      </c>
      <c r="G18" s="142">
        <f t="shared" si="3"/>
        <v>3190</v>
      </c>
      <c r="H18" s="205" t="s">
        <v>193</v>
      </c>
      <c r="I18" s="119"/>
      <c r="J18" s="124" t="b">
        <v>0</v>
      </c>
      <c r="K18" s="117">
        <f>IF(J18=TRUE,COUNTIF(J$3:J18,TRUE),0)</f>
        <v>0</v>
      </c>
      <c r="L18" s="117" t="str">
        <f t="shared" si="4"/>
        <v/>
      </c>
    </row>
    <row r="19" spans="3:18" ht="12.75" customHeight="1" thickBot="1">
      <c r="C19" s="13" t="s">
        <v>31</v>
      </c>
      <c r="D19" s="141"/>
      <c r="E19" s="198" t="s">
        <v>140</v>
      </c>
      <c r="F19" s="199"/>
      <c r="G19" s="189"/>
      <c r="H19" s="190"/>
      <c r="I19" s="116"/>
      <c r="J19" s="124"/>
      <c r="K19" s="117"/>
      <c r="L19" s="117" t="str">
        <f t="shared" si="4"/>
        <v/>
      </c>
    </row>
    <row r="20" spans="3:18">
      <c r="C20" s="12" t="s">
        <v>109</v>
      </c>
      <c r="D20" s="141"/>
      <c r="E20" s="209" t="s">
        <v>267</v>
      </c>
      <c r="F20" s="215">
        <v>2970</v>
      </c>
      <c r="G20" s="142">
        <v>1480</v>
      </c>
      <c r="H20" s="205" t="s">
        <v>193</v>
      </c>
      <c r="I20" s="119"/>
      <c r="J20" s="124" t="b">
        <v>0</v>
      </c>
      <c r="K20" s="117">
        <f>IF(J20=TRUE,COUNTIF(J$3:J20,TRUE),0)</f>
        <v>0</v>
      </c>
      <c r="L20" s="117" t="str">
        <f t="shared" si="4"/>
        <v/>
      </c>
    </row>
    <row r="21" spans="3:18">
      <c r="C21" s="12" t="s">
        <v>110</v>
      </c>
      <c r="E21" s="210" t="s">
        <v>268</v>
      </c>
      <c r="F21" s="216">
        <v>4290</v>
      </c>
      <c r="G21" s="191">
        <v>2140</v>
      </c>
      <c r="H21" s="205" t="s">
        <v>193</v>
      </c>
      <c r="I21" s="119"/>
      <c r="J21" s="124" t="b">
        <v>0</v>
      </c>
      <c r="K21" s="117">
        <f>IF(J21=TRUE,COUNTIF(J$3:J21,TRUE),0)</f>
        <v>0</v>
      </c>
      <c r="L21" s="117" t="str">
        <f t="shared" si="4"/>
        <v/>
      </c>
    </row>
    <row r="22" spans="3:18" ht="13.5" thickBot="1">
      <c r="C22" s="12"/>
      <c r="E22" s="217" t="s">
        <v>269</v>
      </c>
      <c r="F22" s="218">
        <v>10450</v>
      </c>
      <c r="G22" s="142">
        <v>5220</v>
      </c>
      <c r="H22" s="219" t="s">
        <v>193</v>
      </c>
      <c r="I22" s="185"/>
      <c r="J22" s="186" t="b">
        <v>0</v>
      </c>
      <c r="K22" s="146">
        <f>IF(J22=TRUE,COUNTIF(J$3:J22,TRUE),0)</f>
        <v>0</v>
      </c>
      <c r="L22" s="117" t="str">
        <f t="shared" si="4"/>
        <v/>
      </c>
    </row>
    <row r="23" spans="3:18" ht="12.75" customHeight="1" thickBot="1">
      <c r="C23" s="12" t="s">
        <v>111</v>
      </c>
      <c r="D23" s="141"/>
      <c r="E23" s="220" t="s">
        <v>98</v>
      </c>
      <c r="F23" s="221"/>
      <c r="G23" s="189"/>
      <c r="H23" s="190"/>
      <c r="I23" s="116"/>
      <c r="J23" s="124"/>
      <c r="K23" s="117"/>
      <c r="L23" s="117"/>
    </row>
    <row r="24" spans="3:18" ht="12.75" customHeight="1">
      <c r="C24" s="12" t="s">
        <v>112</v>
      </c>
      <c r="D24" s="141"/>
      <c r="E24" s="209" t="s">
        <v>141</v>
      </c>
      <c r="F24" s="201">
        <v>1430</v>
      </c>
      <c r="G24" s="142">
        <f t="shared" ref="G24:G29" si="5">ROUNDDOWN(F24/2,-1)</f>
        <v>710</v>
      </c>
      <c r="H24" s="205" t="s">
        <v>193</v>
      </c>
      <c r="I24" s="119"/>
      <c r="J24" s="124" t="b">
        <v>0</v>
      </c>
      <c r="K24" s="117">
        <f>IF(J24=TRUE,COUNTIF(J$3:J24,TRUE),0)</f>
        <v>0</v>
      </c>
      <c r="L24" s="117" t="str">
        <f>IF(K24&gt;=1,E24,"")</f>
        <v/>
      </c>
      <c r="N24" s="527">
        <f>J114</f>
        <v>0</v>
      </c>
      <c r="O24" s="527"/>
      <c r="P24" s="527"/>
      <c r="Q24" s="527"/>
      <c r="R24" s="527"/>
    </row>
    <row r="25" spans="3:18" ht="15.75" customHeight="1">
      <c r="C25" s="12" t="s">
        <v>113</v>
      </c>
      <c r="D25" s="141"/>
      <c r="E25" s="210" t="s">
        <v>142</v>
      </c>
      <c r="F25" s="204">
        <v>2860</v>
      </c>
      <c r="G25" s="142">
        <f t="shared" si="5"/>
        <v>1430</v>
      </c>
      <c r="H25" s="205" t="s">
        <v>194</v>
      </c>
      <c r="I25" s="120"/>
      <c r="J25" s="124" t="b">
        <v>0</v>
      </c>
      <c r="K25" s="117">
        <f>IF(J25=TRUE,COUNTIF(J$3:J25,TRUE),0)</f>
        <v>0</v>
      </c>
      <c r="L25" s="117" t="str">
        <f t="shared" ref="L25:L29" si="6">IF(K25&gt;=1,E25,"")</f>
        <v/>
      </c>
      <c r="N25" s="527"/>
      <c r="O25" s="527"/>
      <c r="P25" s="527"/>
      <c r="Q25" s="527"/>
      <c r="R25" s="527"/>
    </row>
    <row r="26" spans="3:18" ht="12.75" customHeight="1">
      <c r="C26" s="12" t="s">
        <v>114</v>
      </c>
      <c r="E26" s="210" t="s">
        <v>143</v>
      </c>
      <c r="F26" s="204">
        <v>4620</v>
      </c>
      <c r="G26" s="142">
        <f t="shared" si="5"/>
        <v>2310</v>
      </c>
      <c r="H26" s="205" t="s">
        <v>195</v>
      </c>
      <c r="I26" s="119"/>
      <c r="J26" s="124" t="b">
        <v>0</v>
      </c>
      <c r="K26" s="117">
        <f>IF(J26=TRUE,COUNTIF(J$3:J26,TRUE),0)</f>
        <v>0</v>
      </c>
      <c r="L26" s="117" t="str">
        <f t="shared" si="6"/>
        <v/>
      </c>
      <c r="N26" s="527"/>
      <c r="O26" s="527"/>
      <c r="P26" s="527"/>
      <c r="Q26" s="527"/>
      <c r="R26" s="527"/>
    </row>
    <row r="27" spans="3:18" ht="13.5" thickBot="1">
      <c r="C27" s="14" t="s">
        <v>47</v>
      </c>
      <c r="D27" s="143"/>
      <c r="E27" s="222" t="s">
        <v>144</v>
      </c>
      <c r="F27" s="223">
        <v>340</v>
      </c>
      <c r="G27" s="142">
        <f t="shared" si="5"/>
        <v>170</v>
      </c>
      <c r="H27" s="205" t="s">
        <v>196</v>
      </c>
      <c r="I27" s="119"/>
      <c r="J27" s="124" t="b">
        <v>0</v>
      </c>
      <c r="K27" s="117">
        <f>IF(J27=TRUE,COUNTIF(J$3:J27,TRUE),0)</f>
        <v>0</v>
      </c>
      <c r="L27" s="117" t="str">
        <f t="shared" si="6"/>
        <v/>
      </c>
    </row>
    <row r="28" spans="3:18" ht="13.5" thickBot="1">
      <c r="C28" s="15" t="s">
        <v>90</v>
      </c>
      <c r="E28" s="210" t="s">
        <v>145</v>
      </c>
      <c r="F28" s="4">
        <v>5500</v>
      </c>
      <c r="G28" s="142">
        <f t="shared" si="5"/>
        <v>2750</v>
      </c>
      <c r="H28" s="205" t="s">
        <v>197</v>
      </c>
      <c r="I28" s="119"/>
      <c r="J28" s="124" t="b">
        <v>0</v>
      </c>
      <c r="K28" s="117">
        <f>IF(J28=TRUE,COUNTIF(J$3:J28,TRUE),0)</f>
        <v>0</v>
      </c>
      <c r="L28" s="117" t="str">
        <f t="shared" si="6"/>
        <v/>
      </c>
    </row>
    <row r="29" spans="3:18" ht="24.5" thickBot="1">
      <c r="C29" s="1" t="s">
        <v>115</v>
      </c>
      <c r="D29" s="141"/>
      <c r="E29" s="224" t="s">
        <v>146</v>
      </c>
      <c r="F29" s="225">
        <v>770</v>
      </c>
      <c r="G29" s="142">
        <f t="shared" si="5"/>
        <v>380</v>
      </c>
      <c r="H29" s="205" t="s">
        <v>198</v>
      </c>
      <c r="I29" s="120"/>
      <c r="J29" s="124" t="b">
        <v>0</v>
      </c>
      <c r="K29" s="117">
        <f>IF(J29=TRUE,COUNTIF(J$3:J29,TRUE),0)</f>
        <v>0</v>
      </c>
      <c r="L29" s="117" t="str">
        <f t="shared" si="6"/>
        <v/>
      </c>
    </row>
    <row r="30" spans="3:18" ht="13.5" thickBot="1">
      <c r="C30" s="16" t="s">
        <v>116</v>
      </c>
      <c r="D30" s="141"/>
      <c r="E30" s="206" t="s">
        <v>99</v>
      </c>
      <c r="F30" s="207"/>
      <c r="G30" s="189"/>
      <c r="H30" s="190"/>
      <c r="I30" s="116"/>
      <c r="J30" s="124"/>
      <c r="K30" s="117"/>
      <c r="L30" s="117"/>
    </row>
    <row r="31" spans="3:18" ht="12.75" customHeight="1">
      <c r="C31" s="17" t="s">
        <v>117</v>
      </c>
      <c r="D31" s="141"/>
      <c r="E31" s="200" t="s">
        <v>147</v>
      </c>
      <c r="F31" s="201">
        <v>4070</v>
      </c>
      <c r="G31" s="142">
        <f t="shared" ref="G31:G32" si="7">ROUNDDOWN(F31/2,-1)</f>
        <v>2030</v>
      </c>
      <c r="H31" s="205" t="s">
        <v>199</v>
      </c>
      <c r="I31" s="119"/>
      <c r="J31" s="124" t="b">
        <v>0</v>
      </c>
      <c r="K31" s="117">
        <f>IF(J31=TRUE,COUNTIF(J$3:J31,TRUE),0)</f>
        <v>0</v>
      </c>
      <c r="L31" s="117" t="str">
        <f>IF(K31&gt;=1,E31,"")</f>
        <v/>
      </c>
    </row>
    <row r="32" spans="3:18" ht="12.75" customHeight="1" thickBot="1">
      <c r="C32" s="14" t="s">
        <v>118</v>
      </c>
      <c r="E32" s="203" t="s">
        <v>148</v>
      </c>
      <c r="F32" s="204">
        <v>550</v>
      </c>
      <c r="G32" s="142">
        <f t="shared" si="7"/>
        <v>270</v>
      </c>
      <c r="H32" s="205" t="s">
        <v>200</v>
      </c>
      <c r="I32" s="119"/>
      <c r="J32" s="124" t="b">
        <v>0</v>
      </c>
      <c r="K32" s="117">
        <f>IF(J32=TRUE,COUNTIF(J$3:J32,TRUE),0)</f>
        <v>0</v>
      </c>
      <c r="L32" s="117" t="str">
        <f>IF(K32&gt;=1,E32,"")</f>
        <v/>
      </c>
    </row>
    <row r="33" spans="3:12" ht="12" customHeight="1" thickBot="1">
      <c r="C33" s="15" t="s">
        <v>91</v>
      </c>
      <c r="D33" s="141"/>
      <c r="E33" s="198" t="s">
        <v>149</v>
      </c>
      <c r="F33" s="199"/>
      <c r="G33" s="189"/>
      <c r="H33" s="190"/>
      <c r="I33" s="116"/>
      <c r="J33" s="124"/>
      <c r="K33" s="117"/>
      <c r="L33" s="117"/>
    </row>
    <row r="34" spans="3:12" ht="12" customHeight="1">
      <c r="C34" s="1" t="s">
        <v>119</v>
      </c>
      <c r="D34" s="141"/>
      <c r="E34" s="209" t="s">
        <v>150</v>
      </c>
      <c r="F34" s="215">
        <v>1760</v>
      </c>
      <c r="G34" s="142">
        <f t="shared" ref="G34:G36" si="8">ROUNDDOWN(F34/2,-1)</f>
        <v>880</v>
      </c>
      <c r="H34" s="205" t="s">
        <v>201</v>
      </c>
      <c r="I34" s="119"/>
      <c r="J34" s="124" t="b">
        <v>0</v>
      </c>
      <c r="K34" s="117">
        <f>IF(J34=TRUE,COUNTIF(J$3:J34,TRUE),0)</f>
        <v>0</v>
      </c>
      <c r="L34" s="117" t="str">
        <f>IF(K34&gt;=1,E34,"")</f>
        <v/>
      </c>
    </row>
    <row r="35" spans="3:12" ht="12.75" customHeight="1">
      <c r="C35" s="18" t="s">
        <v>120</v>
      </c>
      <c r="D35" s="141"/>
      <c r="E35" s="210" t="s">
        <v>151</v>
      </c>
      <c r="F35" s="226">
        <v>330</v>
      </c>
      <c r="G35" s="142">
        <f t="shared" si="8"/>
        <v>160</v>
      </c>
      <c r="H35" s="205" t="s">
        <v>202</v>
      </c>
      <c r="I35" s="119"/>
      <c r="J35" s="124" t="b">
        <v>0</v>
      </c>
      <c r="K35" s="117">
        <f>IF(J35=TRUE,COUNTIF(J$3:J35,TRUE),0)</f>
        <v>0</v>
      </c>
      <c r="L35" s="117" t="str">
        <f>IF(K35&gt;=1,E35,"")</f>
        <v/>
      </c>
    </row>
    <row r="36" spans="3:12" ht="12.75" customHeight="1" thickBot="1">
      <c r="C36" s="2" t="s">
        <v>121</v>
      </c>
      <c r="D36" s="141"/>
      <c r="E36" s="222" t="s">
        <v>152</v>
      </c>
      <c r="F36" s="227">
        <v>770</v>
      </c>
      <c r="G36" s="142">
        <f t="shared" si="8"/>
        <v>380</v>
      </c>
      <c r="H36" s="205" t="s">
        <v>203</v>
      </c>
      <c r="I36" s="120"/>
      <c r="J36" s="124" t="b">
        <v>0</v>
      </c>
      <c r="K36" s="117">
        <f>IF(J36=TRUE,COUNTIF(J$3:J36,TRUE),0)</f>
        <v>0</v>
      </c>
      <c r="L36" s="117" t="str">
        <f>IF(K36&gt;=1,E36,"")</f>
        <v/>
      </c>
    </row>
    <row r="37" spans="3:12" ht="12.75" customHeight="1" thickBot="1">
      <c r="D37" s="141"/>
      <c r="E37" s="206" t="s">
        <v>122</v>
      </c>
      <c r="F37" s="207"/>
      <c r="G37" s="189"/>
      <c r="H37" s="190"/>
      <c r="I37" s="116"/>
      <c r="J37" s="124"/>
      <c r="K37" s="117"/>
      <c r="L37" s="117"/>
    </row>
    <row r="38" spans="3:12" ht="12.75" customHeight="1">
      <c r="E38" s="248" t="s">
        <v>153</v>
      </c>
      <c r="F38" s="249">
        <v>1540</v>
      </c>
      <c r="G38" s="142">
        <f t="shared" ref="G38:G39" si="9">ROUNDDOWN(F38/2,-1)</f>
        <v>770</v>
      </c>
      <c r="H38" s="219" t="s">
        <v>204</v>
      </c>
      <c r="I38" s="119"/>
      <c r="J38" s="124" t="b">
        <v>0</v>
      </c>
      <c r="K38" s="117">
        <f>IF(J38=TRUE,COUNTIF(J$3:J38,TRUE),0)</f>
        <v>0</v>
      </c>
      <c r="L38" s="117" t="str">
        <f>IF(K38&gt;=1,E38,"")</f>
        <v/>
      </c>
    </row>
    <row r="39" spans="3:12" ht="12.75" customHeight="1" thickBot="1">
      <c r="D39" s="141"/>
      <c r="E39" s="5" t="s">
        <v>154</v>
      </c>
      <c r="F39" s="6">
        <v>330</v>
      </c>
      <c r="G39" s="142">
        <f t="shared" si="9"/>
        <v>160</v>
      </c>
      <c r="H39" s="205" t="s">
        <v>205</v>
      </c>
      <c r="I39" s="119"/>
      <c r="J39" s="124" t="b">
        <v>0</v>
      </c>
      <c r="K39" s="117">
        <f>IF(J39=TRUE,COUNTIF(J$3:J39,TRUE),0)</f>
        <v>0</v>
      </c>
      <c r="L39" s="117" t="str">
        <f>IF(K39&gt;=1,E39,"")</f>
        <v/>
      </c>
    </row>
    <row r="40" spans="3:12" ht="12.75" customHeight="1" thickBot="1">
      <c r="D40" s="141"/>
      <c r="E40" s="220" t="s">
        <v>229</v>
      </c>
      <c r="F40" s="221"/>
      <c r="G40" s="189"/>
      <c r="H40" s="190"/>
      <c r="I40" s="116"/>
      <c r="J40" s="124"/>
      <c r="K40" s="117"/>
      <c r="L40" s="117"/>
    </row>
    <row r="41" spans="3:12" ht="12.75" customHeight="1" thickBot="1">
      <c r="D41" s="141"/>
      <c r="E41" s="228" t="s">
        <v>155</v>
      </c>
      <c r="F41" s="229">
        <v>1540</v>
      </c>
      <c r="G41" s="142">
        <v>770</v>
      </c>
      <c r="H41" s="205" t="s">
        <v>206</v>
      </c>
      <c r="I41" s="119"/>
      <c r="J41" s="124" t="b">
        <v>0</v>
      </c>
      <c r="K41" s="117">
        <f>IF(J41=TRUE,COUNTIF(J$3:J41,TRUE),0)</f>
        <v>0</v>
      </c>
      <c r="L41" s="117" t="str">
        <f>IF(K41&gt;=1,E41,"")</f>
        <v/>
      </c>
    </row>
    <row r="42" spans="3:12" ht="12" customHeight="1" thickBot="1">
      <c r="D42" s="141"/>
      <c r="E42" s="220" t="s">
        <v>230</v>
      </c>
      <c r="F42" s="221"/>
      <c r="G42" s="189"/>
      <c r="H42" s="190"/>
      <c r="I42" s="116"/>
      <c r="J42" s="124"/>
      <c r="K42" s="117"/>
      <c r="L42" s="117"/>
    </row>
    <row r="43" spans="3:12" ht="12.75" customHeight="1" thickBot="1">
      <c r="D43" s="141"/>
      <c r="E43" s="228" t="s">
        <v>156</v>
      </c>
      <c r="F43" s="229">
        <v>2420</v>
      </c>
      <c r="G43" s="142">
        <f t="shared" ref="G43" si="10">ROUNDDOWN(F43/2,-1)</f>
        <v>1210</v>
      </c>
      <c r="H43" s="205" t="s">
        <v>206</v>
      </c>
      <c r="I43" s="119"/>
      <c r="J43" s="124" t="b">
        <v>0</v>
      </c>
      <c r="K43" s="117">
        <f>IF(J43=TRUE,COUNTIF(J$3:J43,TRUE),0)</f>
        <v>0</v>
      </c>
      <c r="L43" s="117" t="str">
        <f>IF(K43&gt;=1,E43,"")</f>
        <v/>
      </c>
    </row>
    <row r="44" spans="3:12" ht="12.75" customHeight="1" thickBot="1">
      <c r="E44" s="198" t="s">
        <v>157</v>
      </c>
      <c r="F44" s="199"/>
      <c r="G44" s="189"/>
      <c r="H44" s="190"/>
      <c r="I44" s="116"/>
      <c r="J44" s="124"/>
      <c r="K44" s="117"/>
      <c r="L44" s="117"/>
    </row>
    <row r="45" spans="3:12" ht="12.75" customHeight="1">
      <c r="D45" s="141"/>
      <c r="E45" s="209" t="s">
        <v>158</v>
      </c>
      <c r="F45" s="201">
        <v>3080</v>
      </c>
      <c r="G45" s="142">
        <f t="shared" ref="G45:G48" si="11">ROUNDDOWN(F45/2,-1)</f>
        <v>1540</v>
      </c>
      <c r="H45" s="205" t="s">
        <v>207</v>
      </c>
      <c r="I45" s="119"/>
      <c r="J45" s="124" t="b">
        <v>0</v>
      </c>
      <c r="K45" s="117">
        <f>IF(J45=TRUE,COUNTIF(J$3:J45,TRUE),0)</f>
        <v>0</v>
      </c>
      <c r="L45" s="117" t="str">
        <f>IF(K45&gt;=1,E45,"")</f>
        <v/>
      </c>
    </row>
    <row r="46" spans="3:12" ht="12.75" customHeight="1">
      <c r="D46" s="141"/>
      <c r="E46" s="210" t="s">
        <v>159</v>
      </c>
      <c r="F46" s="204">
        <v>4070</v>
      </c>
      <c r="G46" s="142">
        <f t="shared" si="11"/>
        <v>2030</v>
      </c>
      <c r="H46" s="205" t="s">
        <v>207</v>
      </c>
      <c r="I46" s="119"/>
      <c r="J46" s="124" t="b">
        <v>0</v>
      </c>
      <c r="K46" s="117">
        <f>IF(J46=TRUE,COUNTIF(J$3:J46,TRUE),0)</f>
        <v>0</v>
      </c>
      <c r="L46" s="117" t="str">
        <f>IF(K46&gt;=1,E46,"")</f>
        <v/>
      </c>
    </row>
    <row r="47" spans="3:12" ht="12" customHeight="1">
      <c r="D47" s="141"/>
      <c r="E47" s="210" t="s">
        <v>160</v>
      </c>
      <c r="F47" s="204">
        <v>5290</v>
      </c>
      <c r="G47" s="142">
        <f t="shared" si="11"/>
        <v>2640</v>
      </c>
      <c r="H47" s="205" t="s">
        <v>207</v>
      </c>
      <c r="I47" s="120"/>
      <c r="J47" s="124" t="b">
        <v>0</v>
      </c>
      <c r="K47" s="117">
        <f>IF(J47=TRUE,COUNTIF(J$3:J47,TRUE),0)</f>
        <v>0</v>
      </c>
      <c r="L47" s="117" t="str">
        <f>IF(K47&gt;=1,E47,"")</f>
        <v/>
      </c>
    </row>
    <row r="48" spans="3:12" ht="12" customHeight="1" thickBot="1">
      <c r="D48" s="141"/>
      <c r="E48" s="211" t="s">
        <v>161</v>
      </c>
      <c r="F48" s="212">
        <v>11000</v>
      </c>
      <c r="G48" s="142">
        <f t="shared" si="11"/>
        <v>5500</v>
      </c>
      <c r="H48" s="205" t="s">
        <v>207</v>
      </c>
      <c r="I48" s="119"/>
      <c r="J48" s="124" t="b">
        <v>0</v>
      </c>
      <c r="K48" s="117">
        <f>IF(J48=TRUE,COUNTIF(J$3:J48,TRUE),0)</f>
        <v>0</v>
      </c>
      <c r="L48" s="117" t="str">
        <f>IF(K48&gt;=1,E48,"")</f>
        <v/>
      </c>
    </row>
    <row r="49" spans="4:12" ht="12" customHeight="1" thickBot="1">
      <c r="D49" s="141"/>
      <c r="E49" s="206" t="s">
        <v>105</v>
      </c>
      <c r="F49" s="207"/>
      <c r="G49" s="189"/>
      <c r="H49" s="190"/>
      <c r="I49" s="116"/>
      <c r="J49" s="124"/>
      <c r="K49" s="117"/>
      <c r="L49" s="117"/>
    </row>
    <row r="50" spans="4:12" ht="12" customHeight="1">
      <c r="D50" s="141"/>
      <c r="E50" s="250" t="s">
        <v>162</v>
      </c>
      <c r="F50" s="230">
        <v>3300</v>
      </c>
      <c r="G50" s="142">
        <f t="shared" ref="G50:G52" si="12">ROUNDDOWN(F50/2,-1)</f>
        <v>1650</v>
      </c>
      <c r="H50" s="219" t="s">
        <v>193</v>
      </c>
      <c r="I50" s="119"/>
      <c r="J50" s="124" t="b">
        <v>0</v>
      </c>
      <c r="K50" s="117">
        <f>IF(J50=TRUE,COUNTIF(J$3:J50,TRUE),0)</f>
        <v>0</v>
      </c>
      <c r="L50" s="117" t="str">
        <f>IF(K50&gt;=1,E50,"")</f>
        <v/>
      </c>
    </row>
    <row r="51" spans="4:12" ht="12.75" customHeight="1">
      <c r="D51" s="141"/>
      <c r="E51" s="222" t="s">
        <v>163</v>
      </c>
      <c r="F51" s="223">
        <v>6600</v>
      </c>
      <c r="G51" s="142">
        <f t="shared" si="12"/>
        <v>3300</v>
      </c>
      <c r="H51" s="205" t="s">
        <v>193</v>
      </c>
      <c r="I51" s="119"/>
      <c r="J51" s="124" t="b">
        <v>0</v>
      </c>
      <c r="K51" s="117">
        <f>IF(J51=TRUE,COUNTIF(J$3:J51,TRUE),0)</f>
        <v>0</v>
      </c>
      <c r="L51" s="117" t="str">
        <f>IF(K51&gt;=1,E51,"")</f>
        <v/>
      </c>
    </row>
    <row r="52" spans="4:12" ht="12.75" customHeight="1" thickBot="1">
      <c r="E52" s="5" t="s">
        <v>164</v>
      </c>
      <c r="F52" s="6">
        <v>2530</v>
      </c>
      <c r="G52" s="142">
        <f t="shared" si="12"/>
        <v>1260</v>
      </c>
      <c r="H52" s="205" t="s">
        <v>206</v>
      </c>
      <c r="I52" s="120"/>
      <c r="J52" s="124" t="b">
        <v>0</v>
      </c>
      <c r="K52" s="117">
        <f>IF(J52=TRUE,COUNTIF(J$3:J52,TRUE),0)</f>
        <v>0</v>
      </c>
      <c r="L52" s="117" t="str">
        <f>IF(K52&gt;=1,E52,"")</f>
        <v/>
      </c>
    </row>
    <row r="53" spans="4:12" ht="13.5" thickBot="1">
      <c r="D53" s="141"/>
      <c r="E53" s="198" t="s">
        <v>106</v>
      </c>
      <c r="F53" s="208"/>
      <c r="G53" s="189"/>
      <c r="H53" s="190"/>
      <c r="I53" s="116"/>
      <c r="J53" s="124"/>
      <c r="K53" s="117"/>
      <c r="L53" s="117"/>
    </row>
    <row r="54" spans="4:12" ht="12.75" customHeight="1">
      <c r="D54" s="141"/>
      <c r="E54" s="209" t="s">
        <v>165</v>
      </c>
      <c r="F54" s="215">
        <v>4070</v>
      </c>
      <c r="G54" s="142">
        <f t="shared" ref="G54:G59" si="13">ROUNDDOWN(F54/2,-1)</f>
        <v>2030</v>
      </c>
      <c r="H54" s="205" t="s">
        <v>208</v>
      </c>
      <c r="I54" s="120"/>
      <c r="J54" s="124" t="b">
        <v>0</v>
      </c>
      <c r="K54" s="117">
        <f>IF(J54=TRUE,COUNTIF(J$3:J54,TRUE),0)</f>
        <v>0</v>
      </c>
      <c r="L54" s="117" t="str">
        <f t="shared" ref="L54:L57" si="14">IF(K54&gt;=1,E54,"")</f>
        <v/>
      </c>
    </row>
    <row r="55" spans="4:12" ht="12.75" customHeight="1">
      <c r="D55" s="141"/>
      <c r="E55" s="231" t="s">
        <v>166</v>
      </c>
      <c r="F55" s="225">
        <v>770</v>
      </c>
      <c r="G55" s="142">
        <f t="shared" si="13"/>
        <v>380</v>
      </c>
      <c r="H55" s="205" t="s">
        <v>209</v>
      </c>
      <c r="I55" s="119"/>
      <c r="J55" s="124" t="b">
        <v>0</v>
      </c>
      <c r="K55" s="117">
        <f>IF(J55=TRUE,COUNTIF(J$3:J55,TRUE),0)</f>
        <v>0</v>
      </c>
      <c r="L55" s="117" t="str">
        <f t="shared" si="14"/>
        <v/>
      </c>
    </row>
    <row r="56" spans="4:12" ht="12.75" customHeight="1">
      <c r="D56" s="141"/>
      <c r="E56" s="210" t="s">
        <v>32</v>
      </c>
      <c r="F56" s="226">
        <v>1540</v>
      </c>
      <c r="G56" s="142">
        <f t="shared" si="13"/>
        <v>770</v>
      </c>
      <c r="H56" s="205" t="s">
        <v>206</v>
      </c>
      <c r="I56" s="119"/>
      <c r="J56" s="124" t="b">
        <v>0</v>
      </c>
      <c r="K56" s="117">
        <f>IF(J56=TRUE,COUNTIF(J$3:J56,TRUE),0)</f>
        <v>0</v>
      </c>
      <c r="L56" s="117" t="str">
        <f t="shared" si="14"/>
        <v/>
      </c>
    </row>
    <row r="57" spans="4:12" ht="12.75" customHeight="1">
      <c r="D57" s="141"/>
      <c r="E57" s="210" t="s">
        <v>167</v>
      </c>
      <c r="F57" s="226">
        <v>3410</v>
      </c>
      <c r="G57" s="142">
        <f t="shared" si="13"/>
        <v>1700</v>
      </c>
      <c r="H57" s="205" t="s">
        <v>206</v>
      </c>
      <c r="I57" s="120"/>
      <c r="J57" s="124" t="b">
        <v>0</v>
      </c>
      <c r="K57" s="117">
        <f>IF(J57=TRUE,COUNTIF(J$3:J57,TRUE),0)</f>
        <v>0</v>
      </c>
      <c r="L57" s="117" t="str">
        <f t="shared" si="14"/>
        <v/>
      </c>
    </row>
    <row r="58" spans="4:12" ht="12.75" customHeight="1">
      <c r="E58" s="210" t="s">
        <v>168</v>
      </c>
      <c r="F58" s="226">
        <v>1650</v>
      </c>
      <c r="G58" s="142">
        <f t="shared" si="13"/>
        <v>820</v>
      </c>
      <c r="H58" s="205" t="s">
        <v>210</v>
      </c>
      <c r="I58" s="119"/>
      <c r="J58" s="124" t="b">
        <v>0</v>
      </c>
      <c r="K58" s="117">
        <f>IF(J58=TRUE,COUNTIF(J$3:J58,TRUE),0)</f>
        <v>0</v>
      </c>
      <c r="L58" s="117" t="str">
        <f>IF(K58&gt;=1,E58,"")</f>
        <v/>
      </c>
    </row>
    <row r="59" spans="4:12" ht="12" customHeight="1" thickBot="1">
      <c r="D59" s="141"/>
      <c r="E59" s="211" t="s">
        <v>169</v>
      </c>
      <c r="F59" s="212">
        <v>1430</v>
      </c>
      <c r="G59" s="142">
        <f t="shared" si="13"/>
        <v>710</v>
      </c>
      <c r="H59" s="205" t="s">
        <v>193</v>
      </c>
      <c r="I59" s="119"/>
      <c r="J59" s="124" t="b">
        <v>0</v>
      </c>
      <c r="K59" s="117">
        <f>IF(J59=TRUE,COUNTIF(J$3:J59,TRUE),0)</f>
        <v>0</v>
      </c>
      <c r="L59" s="117" t="str">
        <f>IF(K59&gt;=1,E59,"")</f>
        <v/>
      </c>
    </row>
    <row r="60" spans="4:12" ht="12.75" customHeight="1" thickBot="1">
      <c r="D60" s="141"/>
      <c r="E60" s="213" t="s">
        <v>87</v>
      </c>
      <c r="F60" s="214"/>
      <c r="G60" s="189"/>
      <c r="H60" s="190"/>
      <c r="I60" s="116"/>
      <c r="J60" s="124"/>
      <c r="K60" s="117"/>
      <c r="L60" s="117"/>
    </row>
    <row r="61" spans="4:12" ht="12.75" customHeight="1">
      <c r="D61" s="141"/>
      <c r="E61" s="200" t="s">
        <v>107</v>
      </c>
      <c r="F61" s="215">
        <v>4510</v>
      </c>
      <c r="G61" s="142">
        <f t="shared" ref="G61:G62" si="15">ROUNDDOWN(F61/2,-1)</f>
        <v>2250</v>
      </c>
      <c r="H61" s="205" t="s">
        <v>211</v>
      </c>
      <c r="I61" s="120"/>
      <c r="J61" s="124" t="b">
        <v>0</v>
      </c>
      <c r="K61" s="117">
        <f>IF(J61=TRUE,COUNTIF(J$3:J61,TRUE),0)</f>
        <v>0</v>
      </c>
      <c r="L61" s="117" t="str">
        <f>IF(K61&gt;=1,E61,"")</f>
        <v/>
      </c>
    </row>
    <row r="62" spans="4:12" ht="12.75" customHeight="1" thickBot="1">
      <c r="E62" s="203" t="s">
        <v>170</v>
      </c>
      <c r="F62" s="226">
        <v>880</v>
      </c>
      <c r="G62" s="142">
        <f t="shared" si="15"/>
        <v>440</v>
      </c>
      <c r="H62" s="205" t="s">
        <v>212</v>
      </c>
      <c r="I62" s="119"/>
      <c r="J62" s="124" t="b">
        <v>0</v>
      </c>
      <c r="K62" s="117">
        <f>IF(J62=TRUE,COUNTIF(J$3:J62,TRUE),0)</f>
        <v>0</v>
      </c>
      <c r="L62" s="117" t="str">
        <f>IF(K62&gt;=1,E62,"")</f>
        <v/>
      </c>
    </row>
    <row r="63" spans="4:12" ht="12.75" customHeight="1" thickBot="1">
      <c r="D63" s="141"/>
      <c r="E63" s="198" t="s">
        <v>108</v>
      </c>
      <c r="F63" s="199"/>
      <c r="G63" s="189"/>
      <c r="H63" s="190"/>
      <c r="I63" s="116"/>
      <c r="J63" s="124"/>
      <c r="K63" s="117"/>
      <c r="L63" s="117"/>
    </row>
    <row r="64" spans="4:12" ht="12.75" customHeight="1">
      <c r="D64" s="141"/>
      <c r="E64" s="200" t="s">
        <v>171</v>
      </c>
      <c r="F64" s="201">
        <v>2310</v>
      </c>
      <c r="G64" s="142">
        <f t="shared" ref="G64:G65" si="16">ROUNDDOWN(F64/2,-1)</f>
        <v>1150</v>
      </c>
      <c r="H64" s="205" t="s">
        <v>211</v>
      </c>
      <c r="I64" s="119"/>
      <c r="J64" s="124" t="b">
        <v>0</v>
      </c>
      <c r="K64" s="117">
        <f>IF(J64=TRUE,COUNTIF(J$3:J64,TRUE),0)</f>
        <v>0</v>
      </c>
      <c r="L64" s="117" t="str">
        <f>IF(K64&gt;=1,E64,"")</f>
        <v/>
      </c>
    </row>
    <row r="65" spans="4:12" ht="12" customHeight="1" thickBot="1">
      <c r="D65" s="141"/>
      <c r="E65" s="232" t="s">
        <v>172</v>
      </c>
      <c r="F65" s="212">
        <v>440</v>
      </c>
      <c r="G65" s="142">
        <f t="shared" si="16"/>
        <v>220</v>
      </c>
      <c r="H65" s="205" t="s">
        <v>213</v>
      </c>
      <c r="I65" s="119"/>
      <c r="J65" s="124" t="b">
        <v>0</v>
      </c>
      <c r="K65" s="117">
        <f>IF(J65=TRUE,COUNTIF(J$3:J65,TRUE),0)</f>
        <v>0</v>
      </c>
      <c r="L65" s="117" t="str">
        <f>IF(K65&gt;=1,E65,"")</f>
        <v/>
      </c>
    </row>
    <row r="66" spans="4:12" ht="12.75" customHeight="1" thickBot="1">
      <c r="D66" s="141"/>
      <c r="E66" s="198" t="s">
        <v>31</v>
      </c>
      <c r="F66" s="199"/>
      <c r="G66" s="189"/>
      <c r="H66" s="190"/>
      <c r="I66" s="116"/>
      <c r="J66" s="124"/>
      <c r="K66" s="117"/>
      <c r="L66" s="117"/>
    </row>
    <row r="67" spans="4:12" ht="12.75" customHeight="1">
      <c r="E67" s="209" t="s">
        <v>173</v>
      </c>
      <c r="F67" s="201">
        <v>6710</v>
      </c>
      <c r="G67" s="142">
        <f t="shared" ref="G67:G70" si="17">ROUNDDOWN(F67/2,-1)</f>
        <v>3350</v>
      </c>
      <c r="H67" s="205" t="s">
        <v>214</v>
      </c>
      <c r="I67" s="119"/>
      <c r="J67" s="124" t="b">
        <v>0</v>
      </c>
      <c r="K67" s="117">
        <f>IF(J67=TRUE,COUNTIF(J$3:J67,TRUE),0)</f>
        <v>0</v>
      </c>
      <c r="L67" s="117" t="str">
        <f t="shared" ref="L67:L73" si="18">IF(K67&gt;=1,E67,"")</f>
        <v/>
      </c>
    </row>
    <row r="68" spans="4:12" ht="12" customHeight="1">
      <c r="D68" s="141"/>
      <c r="E68" s="210" t="s">
        <v>174</v>
      </c>
      <c r="F68" s="204">
        <v>880</v>
      </c>
      <c r="G68" s="142">
        <f t="shared" si="17"/>
        <v>440</v>
      </c>
      <c r="H68" s="205" t="s">
        <v>203</v>
      </c>
      <c r="I68" s="120"/>
      <c r="J68" s="124" t="b">
        <v>0</v>
      </c>
      <c r="K68" s="117">
        <f>IF(J68=TRUE,COUNTIF(J$3:J68,TRUE),0)</f>
        <v>0</v>
      </c>
      <c r="L68" s="117" t="str">
        <f t="shared" si="18"/>
        <v/>
      </c>
    </row>
    <row r="69" spans="4:12" ht="12" customHeight="1">
      <c r="D69" s="141"/>
      <c r="E69" s="210" t="s">
        <v>175</v>
      </c>
      <c r="F69" s="204">
        <v>9240</v>
      </c>
      <c r="G69" s="142">
        <f t="shared" si="17"/>
        <v>4620</v>
      </c>
      <c r="H69" s="205" t="s">
        <v>214</v>
      </c>
      <c r="I69" s="119"/>
      <c r="J69" s="124" t="b">
        <v>0</v>
      </c>
      <c r="K69" s="117">
        <f>IF(J69=TRUE,COUNTIF(J$3:J69,TRUE),0)</f>
        <v>0</v>
      </c>
      <c r="L69" s="117" t="str">
        <f t="shared" si="18"/>
        <v/>
      </c>
    </row>
    <row r="70" spans="4:12" ht="24.5" thickBot="1">
      <c r="D70" s="141"/>
      <c r="E70" s="211" t="s">
        <v>176</v>
      </c>
      <c r="F70" s="212">
        <v>1100</v>
      </c>
      <c r="G70" s="142">
        <f t="shared" si="17"/>
        <v>550</v>
      </c>
      <c r="H70" s="205" t="s">
        <v>203</v>
      </c>
      <c r="I70" s="119"/>
      <c r="J70" s="124" t="b">
        <v>0</v>
      </c>
      <c r="K70" s="117">
        <f>IF(J70=TRUE,COUNTIF(J$3:J70,TRUE),0)</f>
        <v>0</v>
      </c>
      <c r="L70" s="117" t="str">
        <f t="shared" si="18"/>
        <v/>
      </c>
    </row>
    <row r="71" spans="4:12" ht="12.75" customHeight="1" thickBot="1">
      <c r="E71" s="198" t="s">
        <v>177</v>
      </c>
      <c r="F71" s="199"/>
      <c r="G71" s="189"/>
      <c r="H71" s="190"/>
      <c r="I71" s="116"/>
      <c r="J71" s="124"/>
      <c r="K71" s="117"/>
      <c r="L71" s="117" t="str">
        <f t="shared" si="18"/>
        <v/>
      </c>
    </row>
    <row r="72" spans="4:12" ht="12.75" customHeight="1">
      <c r="D72" s="141"/>
      <c r="E72" s="200" t="s">
        <v>178</v>
      </c>
      <c r="F72" s="215">
        <v>2200</v>
      </c>
      <c r="G72" s="142">
        <f t="shared" ref="G72:G73" si="19">ROUNDDOWN(F72/2,-1)</f>
        <v>1100</v>
      </c>
      <c r="H72" s="205" t="s">
        <v>206</v>
      </c>
      <c r="I72" s="119"/>
      <c r="J72" s="124" t="b">
        <v>0</v>
      </c>
      <c r="K72" s="117">
        <f>IF(J72=TRUE,COUNTIF(J$3:J72,TRUE),0)</f>
        <v>0</v>
      </c>
      <c r="L72" s="117" t="str">
        <f t="shared" si="18"/>
        <v/>
      </c>
    </row>
    <row r="73" spans="4:12" ht="13.5" thickBot="1">
      <c r="D73" s="141"/>
      <c r="E73" s="232" t="s">
        <v>179</v>
      </c>
      <c r="F73" s="233">
        <v>4070</v>
      </c>
      <c r="G73" s="142">
        <f t="shared" si="19"/>
        <v>2030</v>
      </c>
      <c r="H73" s="205" t="s">
        <v>204</v>
      </c>
      <c r="I73" s="120"/>
      <c r="J73" s="124" t="b">
        <v>0</v>
      </c>
      <c r="K73" s="117">
        <f>IF(J73=TRUE,COUNTIF(J$3:J73,TRUE),0)</f>
        <v>0</v>
      </c>
      <c r="L73" s="117" t="str">
        <f t="shared" si="18"/>
        <v/>
      </c>
    </row>
    <row r="74" spans="4:12" ht="13.5" thickBot="1">
      <c r="D74" s="141"/>
      <c r="E74" s="220" t="s">
        <v>231</v>
      </c>
      <c r="F74" s="192"/>
      <c r="G74" s="189"/>
      <c r="H74" s="190"/>
      <c r="I74" s="116"/>
      <c r="J74" s="124"/>
      <c r="K74" s="117"/>
      <c r="L74" s="117"/>
    </row>
    <row r="75" spans="4:12" ht="13.5" thickBot="1">
      <c r="E75" s="228" t="s">
        <v>110</v>
      </c>
      <c r="F75" s="229">
        <v>4730</v>
      </c>
      <c r="G75" s="142">
        <f t="shared" ref="G75" si="20">ROUNDDOWN(F75/2,-1)</f>
        <v>2360</v>
      </c>
      <c r="H75" s="205" t="s">
        <v>215</v>
      </c>
      <c r="I75" s="120"/>
      <c r="J75" s="124" t="b">
        <v>0</v>
      </c>
      <c r="K75" s="117">
        <f>IF(J75=TRUE,COUNTIF(J$3:J75,TRUE),0)</f>
        <v>0</v>
      </c>
      <c r="L75" s="117" t="str">
        <f>IF(K75&gt;=1,E75,"")</f>
        <v/>
      </c>
    </row>
    <row r="76" spans="4:12" ht="12.75" customHeight="1" thickBot="1">
      <c r="D76" s="141"/>
      <c r="E76" s="220" t="s">
        <v>232</v>
      </c>
      <c r="F76" s="192"/>
      <c r="G76" s="189"/>
      <c r="H76" s="190"/>
      <c r="I76" s="116"/>
      <c r="J76" s="124"/>
      <c r="K76" s="117"/>
      <c r="L76" s="117"/>
    </row>
    <row r="77" spans="4:12" ht="12.75" customHeight="1" thickBot="1">
      <c r="D77" s="141"/>
      <c r="E77" s="228" t="s">
        <v>111</v>
      </c>
      <c r="F77" s="229">
        <v>7370</v>
      </c>
      <c r="G77" s="142">
        <f t="shared" ref="G77" si="21">ROUNDDOWN(F77/2,-1)</f>
        <v>3680</v>
      </c>
      <c r="H77" s="205" t="s">
        <v>216</v>
      </c>
      <c r="I77" s="120"/>
      <c r="J77" s="124" t="b">
        <v>0</v>
      </c>
      <c r="K77" s="117">
        <f>IF(J77=TRUE,COUNTIF(J$3:J77,TRUE),0)</f>
        <v>0</v>
      </c>
      <c r="L77" s="117" t="str">
        <f>IF(K77&gt;=1,E77,"")</f>
        <v/>
      </c>
    </row>
    <row r="78" spans="4:12" ht="12.75" customHeight="1" thickBot="1">
      <c r="D78" s="141"/>
      <c r="E78" s="220" t="s">
        <v>233</v>
      </c>
      <c r="F78" s="192"/>
      <c r="G78" s="189"/>
      <c r="H78" s="190"/>
      <c r="I78" s="116"/>
      <c r="J78" s="124"/>
      <c r="K78" s="117"/>
      <c r="L78" s="117"/>
    </row>
    <row r="79" spans="4:12" ht="12" customHeight="1" thickBot="1">
      <c r="D79" s="141"/>
      <c r="E79" s="228" t="s">
        <v>180</v>
      </c>
      <c r="F79" s="229">
        <v>990</v>
      </c>
      <c r="G79" s="142">
        <v>490</v>
      </c>
      <c r="H79" s="205" t="s">
        <v>217</v>
      </c>
      <c r="I79" s="120"/>
      <c r="J79" s="124" t="b">
        <v>0</v>
      </c>
      <c r="K79" s="117">
        <f>IF(J79=TRUE,COUNTIF(J$3:J79,TRUE),0)</f>
        <v>0</v>
      </c>
      <c r="L79" s="117" t="str">
        <f>IF(K79&gt;=1,E79,"")</f>
        <v/>
      </c>
    </row>
    <row r="80" spans="4:12" ht="12.75" customHeight="1" thickBot="1">
      <c r="D80" s="141"/>
      <c r="E80" s="206" t="s">
        <v>234</v>
      </c>
      <c r="F80" s="193"/>
      <c r="G80" s="189"/>
      <c r="H80" s="190"/>
      <c r="I80" s="116"/>
      <c r="J80" s="124"/>
      <c r="K80" s="117"/>
      <c r="L80" s="117"/>
    </row>
    <row r="81" spans="4:12" ht="12.75" customHeight="1" thickBot="1">
      <c r="E81" s="19" t="s">
        <v>113</v>
      </c>
      <c r="F81" s="20">
        <v>7590</v>
      </c>
      <c r="G81" s="142">
        <v>3790</v>
      </c>
      <c r="H81" s="205" t="s">
        <v>218</v>
      </c>
      <c r="I81" s="120"/>
      <c r="J81" s="124" t="b">
        <v>0</v>
      </c>
      <c r="K81" s="117">
        <f>IF(J81=TRUE,COUNTIF(J$3:J81,TRUE),0)</f>
        <v>0</v>
      </c>
      <c r="L81" s="117" t="str">
        <f>IF(K81&gt;=1,E81,"")</f>
        <v/>
      </c>
    </row>
    <row r="82" spans="4:12" ht="12.75" customHeight="1" thickBot="1">
      <c r="D82" s="141"/>
      <c r="E82" s="206" t="s">
        <v>114</v>
      </c>
      <c r="F82" s="193"/>
      <c r="G82" s="189"/>
      <c r="H82" s="190"/>
      <c r="I82" s="116"/>
      <c r="J82" s="124"/>
      <c r="K82" s="117"/>
      <c r="L82" s="117"/>
    </row>
    <row r="83" spans="4:12" ht="12.75" customHeight="1">
      <c r="D83" s="141"/>
      <c r="E83" s="21" t="s">
        <v>181</v>
      </c>
      <c r="F83" s="22">
        <v>1870</v>
      </c>
      <c r="G83" s="142">
        <f t="shared" ref="G83:G89" si="22">ROUNDDOWN(F83/2,-1)</f>
        <v>930</v>
      </c>
      <c r="H83" s="205" t="s">
        <v>219</v>
      </c>
      <c r="I83" s="119"/>
      <c r="J83" s="124" t="b">
        <v>0</v>
      </c>
      <c r="K83" s="117">
        <f>IF(J83=TRUE,COUNTIF(J$3:J83,TRUE),0)</f>
        <v>0</v>
      </c>
      <c r="L83" s="117" t="str">
        <f t="shared" ref="L83:L89" si="23">IF(K83&gt;=1,E83,"")</f>
        <v/>
      </c>
    </row>
    <row r="84" spans="4:12">
      <c r="D84" s="141"/>
      <c r="E84" s="3" t="s">
        <v>182</v>
      </c>
      <c r="F84" s="4">
        <v>1870</v>
      </c>
      <c r="G84" s="142">
        <f t="shared" si="22"/>
        <v>930</v>
      </c>
      <c r="H84" s="205" t="s">
        <v>219</v>
      </c>
      <c r="I84" s="119"/>
      <c r="J84" s="124" t="b">
        <v>0</v>
      </c>
      <c r="K84" s="117">
        <f>IF(J84=TRUE,COUNTIF(J$3:J84,TRUE),0)</f>
        <v>0</v>
      </c>
      <c r="L84" s="117" t="str">
        <f t="shared" si="23"/>
        <v/>
      </c>
    </row>
    <row r="85" spans="4:12">
      <c r="E85" s="3" t="s">
        <v>183</v>
      </c>
      <c r="F85" s="4">
        <v>1760</v>
      </c>
      <c r="G85" s="142">
        <f t="shared" si="22"/>
        <v>880</v>
      </c>
      <c r="H85" s="205" t="s">
        <v>219</v>
      </c>
      <c r="I85" s="119"/>
      <c r="J85" s="124" t="b">
        <v>0</v>
      </c>
      <c r="K85" s="117">
        <f>IF(J85=TRUE,COUNTIF(J$3:J85,TRUE),0)</f>
        <v>0</v>
      </c>
      <c r="L85" s="117" t="str">
        <f t="shared" si="23"/>
        <v/>
      </c>
    </row>
    <row r="86" spans="4:12">
      <c r="D86" s="141"/>
      <c r="E86" s="3" t="s">
        <v>184</v>
      </c>
      <c r="F86" s="4">
        <v>1870</v>
      </c>
      <c r="G86" s="142">
        <f t="shared" si="22"/>
        <v>930</v>
      </c>
      <c r="H86" s="205" t="s">
        <v>219</v>
      </c>
      <c r="I86" s="119"/>
      <c r="J86" s="124" t="b">
        <v>0</v>
      </c>
      <c r="K86" s="117">
        <f>IF(J86=TRUE,COUNTIF(J$3:J86,TRUE),0)</f>
        <v>0</v>
      </c>
      <c r="L86" s="117" t="str">
        <f t="shared" si="23"/>
        <v/>
      </c>
    </row>
    <row r="87" spans="4:12">
      <c r="D87" s="141"/>
      <c r="E87" s="3" t="s">
        <v>185</v>
      </c>
      <c r="F87" s="4">
        <v>1760</v>
      </c>
      <c r="G87" s="142">
        <f t="shared" si="22"/>
        <v>880</v>
      </c>
      <c r="H87" s="205" t="s">
        <v>219</v>
      </c>
      <c r="I87" s="120"/>
      <c r="J87" s="124" t="b">
        <v>0</v>
      </c>
      <c r="K87" s="117">
        <f>IF(J87=TRUE,COUNTIF(J$3:J87,TRUE),0)</f>
        <v>0</v>
      </c>
      <c r="L87" s="117" t="str">
        <f t="shared" si="23"/>
        <v/>
      </c>
    </row>
    <row r="88" spans="4:12">
      <c r="D88" s="141"/>
      <c r="E88" s="3" t="s">
        <v>186</v>
      </c>
      <c r="F88" s="4">
        <v>1870</v>
      </c>
      <c r="G88" s="142">
        <f t="shared" si="22"/>
        <v>930</v>
      </c>
      <c r="H88" s="205" t="s">
        <v>219</v>
      </c>
      <c r="I88" s="119"/>
      <c r="J88" s="124" t="b">
        <v>0</v>
      </c>
      <c r="K88" s="117">
        <f>IF(J88=TRUE,COUNTIF(J$3:J88,TRUE),0)</f>
        <v>0</v>
      </c>
      <c r="L88" s="117" t="str">
        <f t="shared" si="23"/>
        <v/>
      </c>
    </row>
    <row r="89" spans="4:12" ht="13.5" thickBot="1">
      <c r="E89" s="5" t="s">
        <v>187</v>
      </c>
      <c r="F89" s="6">
        <v>990</v>
      </c>
      <c r="G89" s="142">
        <f t="shared" si="22"/>
        <v>490</v>
      </c>
      <c r="H89" s="205" t="s">
        <v>219</v>
      </c>
      <c r="I89" s="119"/>
      <c r="J89" s="124" t="b">
        <v>0</v>
      </c>
      <c r="K89" s="117">
        <f>IF(J89=TRUE,COUNTIF(J$3:J89,TRUE),0)</f>
        <v>0</v>
      </c>
      <c r="L89" s="117" t="str">
        <f t="shared" si="23"/>
        <v/>
      </c>
    </row>
    <row r="90" spans="4:12" ht="13.5" thickBot="1">
      <c r="D90" s="141"/>
      <c r="E90" s="220" t="s">
        <v>235</v>
      </c>
      <c r="F90" s="221"/>
      <c r="G90" s="189"/>
      <c r="H90" s="190"/>
      <c r="I90" s="116"/>
      <c r="J90" s="124"/>
      <c r="K90" s="117"/>
      <c r="L90" s="117"/>
    </row>
    <row r="91" spans="4:12" ht="13.5" thickBot="1">
      <c r="D91" s="141"/>
      <c r="E91" s="228" t="s">
        <v>47</v>
      </c>
      <c r="F91" s="234">
        <v>660</v>
      </c>
      <c r="G91" s="142">
        <f t="shared" ref="G91" si="24">ROUNDDOWN(F91/2,-1)</f>
        <v>330</v>
      </c>
      <c r="H91" s="205" t="s">
        <v>220</v>
      </c>
      <c r="I91" s="119"/>
      <c r="J91" s="124" t="b">
        <v>0</v>
      </c>
      <c r="K91" s="117">
        <f>IF(J91=TRUE,COUNTIF(J$3:J91,TRUE),0)</f>
        <v>0</v>
      </c>
      <c r="L91" s="117" t="str">
        <f>IF(K91&gt;=1,E91,"")</f>
        <v/>
      </c>
    </row>
    <row r="92" spans="4:12" ht="13.5" thickBot="1">
      <c r="D92" s="141"/>
      <c r="E92" s="220" t="s">
        <v>241</v>
      </c>
      <c r="F92" s="221"/>
      <c r="G92" s="189"/>
      <c r="H92" s="190"/>
      <c r="I92" s="116"/>
      <c r="J92" s="124"/>
      <c r="K92" s="117"/>
      <c r="L92" s="117"/>
    </row>
    <row r="93" spans="4:12">
      <c r="E93" s="209" t="s">
        <v>259</v>
      </c>
      <c r="F93" s="215">
        <v>990</v>
      </c>
      <c r="G93" s="194">
        <v>490</v>
      </c>
      <c r="H93" s="202" t="s">
        <v>193</v>
      </c>
      <c r="I93" s="119"/>
      <c r="J93" s="124" t="b">
        <v>0</v>
      </c>
      <c r="K93" s="117">
        <f>IF(J93=TRUE,COUNTIF(J$3:J93,TRUE),0)</f>
        <v>0</v>
      </c>
      <c r="L93" s="117" t="str">
        <f>IF(K93&gt;=1,E93,"")</f>
        <v/>
      </c>
    </row>
    <row r="94" spans="4:12">
      <c r="E94" s="210" t="s">
        <v>260</v>
      </c>
      <c r="F94" s="226">
        <v>1760</v>
      </c>
      <c r="G94" s="191">
        <v>880</v>
      </c>
      <c r="H94" s="205" t="s">
        <v>263</v>
      </c>
      <c r="I94" s="119"/>
      <c r="J94" s="124" t="b">
        <v>0</v>
      </c>
      <c r="K94" s="117">
        <f>IF(J94=TRUE,COUNTIF(J$3:J94,TRUE),0)</f>
        <v>0</v>
      </c>
      <c r="L94" s="117" t="str">
        <f t="shared" ref="L94:L96" si="25">IF(K94&gt;=1,E94,"")</f>
        <v/>
      </c>
    </row>
    <row r="95" spans="4:12">
      <c r="E95" s="210" t="s">
        <v>261</v>
      </c>
      <c r="F95" s="226">
        <v>4290</v>
      </c>
      <c r="G95" s="191">
        <v>2140</v>
      </c>
      <c r="H95" s="205" t="s">
        <v>263</v>
      </c>
      <c r="I95" s="119"/>
      <c r="J95" s="124" t="b">
        <v>0</v>
      </c>
      <c r="K95" s="117">
        <f>IF(J95=TRUE,COUNTIF(J$3:J95,TRUE),0)</f>
        <v>0</v>
      </c>
      <c r="L95" s="117" t="str">
        <f t="shared" si="25"/>
        <v/>
      </c>
    </row>
    <row r="96" spans="4:12" ht="13.5" thickBot="1">
      <c r="E96" s="217" t="s">
        <v>262</v>
      </c>
      <c r="F96" s="235">
        <v>9570</v>
      </c>
      <c r="G96" s="142">
        <v>4780</v>
      </c>
      <c r="H96" s="219" t="s">
        <v>263</v>
      </c>
      <c r="I96" s="119"/>
      <c r="J96" s="124" t="b">
        <v>0</v>
      </c>
      <c r="K96" s="117">
        <f>IF(J96=TRUE,COUNTIF(J$3:J96,TRUE),0)</f>
        <v>0</v>
      </c>
      <c r="L96" s="117" t="str">
        <f t="shared" si="25"/>
        <v/>
      </c>
    </row>
    <row r="97" spans="4:12" ht="13.5" thickBot="1">
      <c r="D97" s="141"/>
      <c r="E97" s="220" t="s">
        <v>236</v>
      </c>
      <c r="F97" s="221"/>
      <c r="G97" s="189"/>
      <c r="H97" s="190"/>
      <c r="I97" s="116"/>
      <c r="J97" s="124"/>
      <c r="K97" s="117"/>
      <c r="L97" s="117"/>
    </row>
    <row r="98" spans="4:12">
      <c r="D98" s="141"/>
      <c r="E98" s="236" t="s">
        <v>264</v>
      </c>
      <c r="F98" s="215">
        <v>470</v>
      </c>
      <c r="G98" s="194">
        <v>230</v>
      </c>
      <c r="H98" s="202" t="s">
        <v>221</v>
      </c>
      <c r="I98" s="119"/>
      <c r="J98" s="124" t="b">
        <v>0</v>
      </c>
      <c r="K98" s="117">
        <f>IF(J98=TRUE,COUNTIF(J$3:J98,TRUE),0)</f>
        <v>0</v>
      </c>
      <c r="L98" s="117" t="str">
        <f>IF(K98&gt;=1,E98,"")</f>
        <v/>
      </c>
    </row>
    <row r="99" spans="4:12">
      <c r="D99" s="141"/>
      <c r="E99" s="237" t="s">
        <v>265</v>
      </c>
      <c r="F99" s="226">
        <v>3190</v>
      </c>
      <c r="G99" s="191">
        <v>1590</v>
      </c>
      <c r="H99" s="205" t="s">
        <v>221</v>
      </c>
      <c r="I99" s="119"/>
      <c r="J99" s="124" t="b">
        <v>0</v>
      </c>
      <c r="K99" s="117">
        <f>IF(J99=TRUE,COUNTIF(J$3:J99,TRUE),0)</f>
        <v>0</v>
      </c>
      <c r="L99" s="117" t="str">
        <f t="shared" ref="L99:L100" si="26">IF(K99&gt;=1,E99,"")</f>
        <v/>
      </c>
    </row>
    <row r="100" spans="4:12" ht="13.5" thickBot="1">
      <c r="D100" s="141"/>
      <c r="E100" s="238" t="s">
        <v>266</v>
      </c>
      <c r="F100" s="235">
        <v>4070</v>
      </c>
      <c r="G100" s="142">
        <v>2030</v>
      </c>
      <c r="H100" s="219" t="s">
        <v>221</v>
      </c>
      <c r="I100" s="119"/>
      <c r="J100" s="124" t="b">
        <v>0</v>
      </c>
      <c r="K100" s="117">
        <f>IF(J100=TRUE,COUNTIF(J$3:J100,TRUE),0)</f>
        <v>0</v>
      </c>
      <c r="L100" s="117" t="str">
        <f t="shared" si="26"/>
        <v/>
      </c>
    </row>
    <row r="101" spans="4:12" ht="13.5" thickBot="1">
      <c r="D101" s="141"/>
      <c r="E101" s="220" t="s">
        <v>188</v>
      </c>
      <c r="F101" s="221"/>
      <c r="G101" s="189"/>
      <c r="H101" s="190"/>
      <c r="I101" s="116"/>
      <c r="J101" s="124"/>
      <c r="K101" s="117"/>
      <c r="L101" s="117"/>
    </row>
    <row r="102" spans="4:12" ht="36">
      <c r="D102" s="141"/>
      <c r="E102" s="239" t="s">
        <v>189</v>
      </c>
      <c r="F102" s="201">
        <v>7810</v>
      </c>
      <c r="G102" s="142">
        <f t="shared" ref="G102:G104" si="27">ROUNDDOWN(F102/2,-1)</f>
        <v>3900</v>
      </c>
      <c r="H102" s="205" t="s">
        <v>222</v>
      </c>
      <c r="I102" s="119"/>
      <c r="J102" s="124" t="b">
        <v>0</v>
      </c>
      <c r="K102" s="117">
        <f>IF(J102=TRUE,COUNTIF(J$3:J102,TRUE),0)</f>
        <v>0</v>
      </c>
      <c r="L102" s="117" t="str">
        <f>IF(K102&gt;=1,E102,"")</f>
        <v/>
      </c>
    </row>
    <row r="103" spans="4:12" ht="24">
      <c r="E103" s="240" t="s">
        <v>190</v>
      </c>
      <c r="F103" s="204">
        <v>35420</v>
      </c>
      <c r="G103" s="142">
        <f t="shared" si="27"/>
        <v>17710</v>
      </c>
      <c r="H103" s="205" t="s">
        <v>223</v>
      </c>
      <c r="I103" s="120"/>
      <c r="J103" s="124" t="b">
        <v>0</v>
      </c>
      <c r="K103" s="117">
        <f>IF(J103=TRUE,COUNTIF(J$3:J103,TRUE),0)</f>
        <v>0</v>
      </c>
      <c r="L103" s="117" t="str">
        <f>IF(K103&gt;=1,E103,"")</f>
        <v/>
      </c>
    </row>
    <row r="104" spans="4:12" ht="24.5" thickBot="1">
      <c r="D104" s="141"/>
      <c r="E104" s="241" t="s">
        <v>191</v>
      </c>
      <c r="F104" s="212">
        <v>4290</v>
      </c>
      <c r="G104" s="142">
        <f t="shared" si="27"/>
        <v>2140</v>
      </c>
      <c r="H104" s="205" t="s">
        <v>224</v>
      </c>
      <c r="I104" s="119"/>
      <c r="J104" s="124" t="b">
        <v>0</v>
      </c>
      <c r="K104" s="117">
        <f>IF(J104=TRUE,COUNTIF(J$3:J104,TRUE),0)</f>
        <v>0</v>
      </c>
      <c r="L104" s="117" t="str">
        <f>IF(K104&gt;=1,E104,"")</f>
        <v/>
      </c>
    </row>
    <row r="105" spans="4:12" ht="13.5" thickBot="1">
      <c r="D105" s="141"/>
      <c r="E105" s="213" t="s">
        <v>240</v>
      </c>
      <c r="F105" s="242"/>
      <c r="G105" s="189"/>
      <c r="H105" s="190"/>
      <c r="I105" s="116"/>
      <c r="J105" s="124"/>
      <c r="K105" s="117"/>
      <c r="L105" s="117"/>
    </row>
    <row r="106" spans="4:12" ht="24">
      <c r="D106" s="141"/>
      <c r="E106" s="239" t="s">
        <v>118</v>
      </c>
      <c r="F106" s="215">
        <v>3410</v>
      </c>
      <c r="G106" s="142">
        <f t="shared" ref="G106:G107" si="28">ROUNDDOWN(F106/2,-1)</f>
        <v>1700</v>
      </c>
      <c r="H106" s="205" t="s">
        <v>225</v>
      </c>
      <c r="I106" s="119"/>
      <c r="J106" s="124" t="b">
        <v>0</v>
      </c>
      <c r="K106" s="117">
        <f>IF(J106=TRUE,COUNTIF(J$3:J106,TRUE),0)</f>
        <v>0</v>
      </c>
      <c r="L106" s="117" t="str">
        <f>IF(K106&gt;=1,E106,"")</f>
        <v/>
      </c>
    </row>
    <row r="107" spans="4:12" ht="24.5" thickBot="1">
      <c r="E107" s="241" t="s">
        <v>192</v>
      </c>
      <c r="F107" s="233">
        <v>1430</v>
      </c>
      <c r="G107" s="142">
        <f t="shared" si="28"/>
        <v>710</v>
      </c>
      <c r="H107" s="205" t="s">
        <v>226</v>
      </c>
      <c r="I107" s="119"/>
      <c r="J107" s="124" t="b">
        <v>0</v>
      </c>
      <c r="K107" s="117">
        <f>IF(J107=TRUE,COUNTIF(J$3:J107,TRUE),0)</f>
        <v>0</v>
      </c>
      <c r="L107" s="117" t="str">
        <f>IF(K107&gt;=1,E107,"")</f>
        <v/>
      </c>
    </row>
    <row r="108" spans="4:12" ht="13.5" thickBot="1">
      <c r="D108" s="141"/>
      <c r="E108" s="213" t="s">
        <v>237</v>
      </c>
      <c r="F108" s="242"/>
      <c r="G108" s="189"/>
      <c r="H108" s="190"/>
      <c r="I108" s="116"/>
      <c r="J108" s="124"/>
      <c r="K108" s="117"/>
      <c r="L108" s="117"/>
    </row>
    <row r="109" spans="4:12" ht="13.5" thickBot="1">
      <c r="D109" s="141"/>
      <c r="E109" s="243" t="s">
        <v>119</v>
      </c>
      <c r="F109" s="244">
        <v>1870</v>
      </c>
      <c r="G109" s="142">
        <f t="shared" ref="G109" si="29">ROUNDDOWN(F109/2,-1)</f>
        <v>930</v>
      </c>
      <c r="H109" s="205" t="s">
        <v>227</v>
      </c>
      <c r="I109" s="119"/>
      <c r="J109" s="124" t="b">
        <v>0</v>
      </c>
      <c r="K109" s="117">
        <f>IF(J109=TRUE,COUNTIF(J$3:J109,TRUE),0)</f>
        <v>0</v>
      </c>
      <c r="L109" s="117" t="str">
        <f>IF(K109&gt;=1,E109,"")</f>
        <v/>
      </c>
    </row>
    <row r="110" spans="4:12" ht="13.5" thickBot="1">
      <c r="D110" s="141"/>
      <c r="E110" s="206" t="s">
        <v>238</v>
      </c>
      <c r="F110" s="245"/>
      <c r="G110" s="189"/>
      <c r="H110" s="190"/>
      <c r="I110" s="116"/>
      <c r="J110" s="124"/>
      <c r="K110" s="117"/>
      <c r="L110" s="117" t="str">
        <f>IF(K110&gt;=1,E110,"")</f>
        <v/>
      </c>
    </row>
    <row r="111" spans="4:12" ht="13.5" thickBot="1">
      <c r="E111" s="228" t="s">
        <v>120</v>
      </c>
      <c r="F111" s="234">
        <v>1870</v>
      </c>
      <c r="G111" s="142">
        <f t="shared" ref="G111" si="30">ROUNDDOWN(F111/2,-1)</f>
        <v>930</v>
      </c>
      <c r="H111" s="205" t="s">
        <v>227</v>
      </c>
      <c r="I111" s="119"/>
      <c r="J111" s="124" t="b">
        <v>0</v>
      </c>
      <c r="K111" s="117">
        <f>IF(J111=TRUE,COUNTIF(J$3:J111,TRUE),0)</f>
        <v>0</v>
      </c>
      <c r="L111" s="117" t="str">
        <f>IF(K111&gt;=1,E111,"")</f>
        <v/>
      </c>
    </row>
    <row r="112" spans="4:12" ht="13.5" thickBot="1">
      <c r="E112" s="213" t="s">
        <v>239</v>
      </c>
      <c r="F112" s="214"/>
      <c r="G112" s="189"/>
      <c r="H112" s="190"/>
      <c r="I112" s="116"/>
      <c r="J112" s="124"/>
      <c r="K112" s="117"/>
      <c r="L112" s="117"/>
    </row>
    <row r="113" spans="5:12" ht="13.5" thickBot="1">
      <c r="E113" s="246" t="s">
        <v>121</v>
      </c>
      <c r="F113" s="234">
        <v>340</v>
      </c>
      <c r="G113" s="195">
        <v>170</v>
      </c>
      <c r="H113" s="247" t="s">
        <v>228</v>
      </c>
      <c r="I113" s="119"/>
      <c r="J113" s="124" t="b">
        <v>0</v>
      </c>
      <c r="K113" s="117">
        <f>IF(J113=TRUE,COUNTIF(J$3:J113,TRUE),0)</f>
        <v>0</v>
      </c>
      <c r="L113" s="117" t="str">
        <f>IF(K113&gt;=1,E113,"")</f>
        <v/>
      </c>
    </row>
    <row r="114" spans="5:12">
      <c r="H114" s="144"/>
      <c r="I114" s="145"/>
      <c r="J114" s="125">
        <f>COUNTIF(J2:J113,TRUE)</f>
        <v>0</v>
      </c>
      <c r="K114" s="146">
        <f>IF(J114=TRUE,COUNTIF(J$3:J114,TRUE),0)</f>
        <v>0</v>
      </c>
      <c r="L114" s="115" t="str">
        <f>SUBSTITUTE(TRIM(L3&amp;" "&amp;L4&amp;" "&amp;L5&amp;" "&amp;L6&amp;" "&amp;L7&amp;" "&amp;L8&amp;" "&amp;L9&amp;" "&amp;L10&amp;" "&amp;L11&amp;" "&amp;L12&amp;" "&amp;L13&amp;" "&amp;L14&amp;" "&amp;L15&amp;" "&amp;L16&amp;" "&amp;L18&amp;" "&amp;L19&amp;" "&amp;L20&amp;" "&amp;L21&amp;" "&amp;L23&amp;" "&amp;L24&amp;" "&amp;L25&amp;" "&amp;L26&amp;" "&amp;L27&amp;" "&amp;L28&amp;" "&amp;L29&amp;" "&amp;L30&amp;" "&amp;L31&amp;" "&amp;L32&amp;" "&amp;L33&amp;" "&amp;L34&amp;" "&amp;L35&amp;" "&amp;L36&amp;" "&amp;L37&amp;" "&amp;L38&amp;" "&amp;L39&amp;" "&amp;L40&amp;" "&amp;L41&amp;" "&amp;L42&amp;" "&amp;L43&amp;" "&amp;L44&amp;" "&amp;L45&amp;" "&amp;L46&amp;" "&amp;L47&amp;" "&amp;L48&amp;" "&amp;L49&amp;" "&amp;L50&amp;" "&amp;L51&amp;" "&amp;L52&amp;" "&amp;L53&amp;" "&amp;L54&amp;" "&amp;L55&amp;" "&amp;L56&amp;" "&amp;L57&amp;" "&amp;L58&amp;" "&amp;L59&amp;" "&amp;L60&amp;" "&amp;L61&amp;" "&amp;L62&amp;" "&amp;L63&amp;" "&amp;L64&amp;" "&amp;L65&amp;" "&amp;L66&amp;" "&amp;L67&amp;" "&amp;L68&amp;" "&amp;L69&amp;" "&amp;L70&amp;" "&amp;L71&amp;" "&amp;L72&amp;" "&amp;L73&amp;" "&amp;L74&amp;" "&amp;L75&amp;" "&amp;L76&amp;" "&amp;L77&amp;" "&amp;L78&amp;" "&amp;L79&amp;" "&amp;L80&amp;" "&amp;L81&amp;" "&amp;L82&amp;" "&amp;L83&amp;" "&amp;L84&amp;" "&amp;L85&amp;" "&amp;L86&amp;" "&amp;L87&amp;" "&amp;L88&amp;" "&amp;L89&amp;" "&amp;L90&amp;" "&amp;L91&amp;" "&amp;L92&amp;" "&amp;L92&amp;" "&amp;L93&amp;" "&amp;L97&amp;" "&amp;L98&amp;" "&amp;L101&amp;" "&amp;L102&amp;" "&amp;L103&amp;" "&amp;L104&amp;" "&amp;L105&amp;" "&amp;L106&amp;" "&amp;L107&amp;" "&amp;L108&amp;" "&amp;L109&amp;" "&amp;L110&amp;" "&amp;L111&amp;" "&amp;L112&amp;" "&amp;L113)," ","、")</f>
        <v/>
      </c>
    </row>
    <row r="115" spans="5:12">
      <c r="H115" s="144"/>
      <c r="I115" s="145"/>
      <c r="J115" s="147"/>
      <c r="K115" s="145"/>
      <c r="L115" s="145"/>
    </row>
    <row r="116" spans="5:12">
      <c r="H116" s="144"/>
      <c r="L116" s="145"/>
    </row>
    <row r="117" spans="5:12">
      <c r="H117" s="144"/>
    </row>
    <row r="118" spans="5:12">
      <c r="H118" s="144"/>
    </row>
    <row r="119" spans="5:12">
      <c r="H119" s="144"/>
    </row>
    <row r="120" spans="5:12">
      <c r="H120" s="144"/>
    </row>
  </sheetData>
  <sheetProtection algorithmName="SHA-512" hashValue="mkMPJH5tKUoYChgv+/U2q3uB6l1Mgei50GZNwimKmKu7t//62UsjmC8nvg6bLQkeXeOxkmdzrRUU8tEP8pK+0A==" saltValue="zpnYE95mwEtWOfD+6hJiAA==" spinCount="100000" sheet="1" objects="1" scenarios="1"/>
  <autoFilter ref="I1:I113" xr:uid="{00000000-0009-0000-0000-000005000000}"/>
  <mergeCells count="1">
    <mergeCell ref="N24:R26"/>
  </mergeCells>
  <phoneticPr fontId="2"/>
  <conditionalFormatting sqref="N24:R26">
    <cfRule type="cellIs" dxfId="0" priority="1" operator="greaterThanOrEqual">
      <formula>11</formula>
    </cfRule>
  </conditionalFormatting>
  <hyperlinks>
    <hyperlink ref="N11" r:id="rId1" display="https://www.itic.pref.ibaraki.jp/facility/" xr:uid="{CA225A84-D29F-4E1C-95C3-8C6535A72CC2}"/>
  </hyperlinks>
  <pageMargins left="0.75" right="0.75" top="1" bottom="1" header="0.51200000000000001" footer="0.51200000000000001"/>
  <pageSetup paperSize="8" scale="7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0962" r:id="rId5" name="Check Box 2">
              <controlPr locked="0" defaultSize="0" autoFill="0" autoLine="0" autoPict="0">
                <anchor moveWithCells="1">
                  <from>
                    <xdr:col>8</xdr:col>
                    <xdr:colOff>12700</xdr:colOff>
                    <xdr:row>3</xdr:row>
                    <xdr:rowOff>12700</xdr:rowOff>
                  </from>
                  <to>
                    <xdr:col>11</xdr:col>
                    <xdr:colOff>31750</xdr:colOff>
                    <xdr:row>4</xdr:row>
                    <xdr:rowOff>0</xdr:rowOff>
                  </to>
                </anchor>
              </controlPr>
            </control>
          </mc:Choice>
        </mc:AlternateContent>
        <mc:AlternateContent xmlns:mc="http://schemas.openxmlformats.org/markup-compatibility/2006">
          <mc:Choice Requires="x14">
            <control shapeId="40963" r:id="rId6" name="Check Box 3">
              <controlPr locked="0" defaultSize="0" autoFill="0" autoLine="0" autoPict="0">
                <anchor moveWithCells="1">
                  <from>
                    <xdr:col>8</xdr:col>
                    <xdr:colOff>12700</xdr:colOff>
                    <xdr:row>4</xdr:row>
                    <xdr:rowOff>12700</xdr:rowOff>
                  </from>
                  <to>
                    <xdr:col>11</xdr:col>
                    <xdr:colOff>19050</xdr:colOff>
                    <xdr:row>5</xdr:row>
                    <xdr:rowOff>0</xdr:rowOff>
                  </to>
                </anchor>
              </controlPr>
            </control>
          </mc:Choice>
        </mc:AlternateContent>
        <mc:AlternateContent xmlns:mc="http://schemas.openxmlformats.org/markup-compatibility/2006">
          <mc:Choice Requires="x14">
            <control shapeId="40965" r:id="rId7" name="Check Box 5">
              <controlPr locked="0" defaultSize="0" autoFill="0" autoLine="0" autoPict="0">
                <anchor moveWithCells="1">
                  <from>
                    <xdr:col>8</xdr:col>
                    <xdr:colOff>0</xdr:colOff>
                    <xdr:row>8</xdr:row>
                    <xdr:rowOff>0</xdr:rowOff>
                  </from>
                  <to>
                    <xdr:col>11</xdr:col>
                    <xdr:colOff>19050</xdr:colOff>
                    <xdr:row>9</xdr:row>
                    <xdr:rowOff>0</xdr:rowOff>
                  </to>
                </anchor>
              </controlPr>
            </control>
          </mc:Choice>
        </mc:AlternateContent>
        <mc:AlternateContent xmlns:mc="http://schemas.openxmlformats.org/markup-compatibility/2006">
          <mc:Choice Requires="x14">
            <control shapeId="40967" r:id="rId8" name="Check Box 7">
              <controlPr locked="0" defaultSize="0" autoFill="0" autoLine="0" autoPict="0">
                <anchor moveWithCells="1">
                  <from>
                    <xdr:col>8</xdr:col>
                    <xdr:colOff>0</xdr:colOff>
                    <xdr:row>9</xdr:row>
                    <xdr:rowOff>0</xdr:rowOff>
                  </from>
                  <to>
                    <xdr:col>11</xdr:col>
                    <xdr:colOff>12700</xdr:colOff>
                    <xdr:row>9</xdr:row>
                    <xdr:rowOff>152400</xdr:rowOff>
                  </to>
                </anchor>
              </controlPr>
            </control>
          </mc:Choice>
        </mc:AlternateContent>
        <mc:AlternateContent xmlns:mc="http://schemas.openxmlformats.org/markup-compatibility/2006">
          <mc:Choice Requires="x14">
            <control shapeId="40968" r:id="rId9" name="Check Box 8">
              <controlPr locked="0" defaultSize="0" autoFill="0" autoLine="0" autoPict="0">
                <anchor moveWithCells="1">
                  <from>
                    <xdr:col>8</xdr:col>
                    <xdr:colOff>12700</xdr:colOff>
                    <xdr:row>11</xdr:row>
                    <xdr:rowOff>0</xdr:rowOff>
                  </from>
                  <to>
                    <xdr:col>11</xdr:col>
                    <xdr:colOff>31750</xdr:colOff>
                    <xdr:row>12</xdr:row>
                    <xdr:rowOff>0</xdr:rowOff>
                  </to>
                </anchor>
              </controlPr>
            </control>
          </mc:Choice>
        </mc:AlternateContent>
        <mc:AlternateContent xmlns:mc="http://schemas.openxmlformats.org/markup-compatibility/2006">
          <mc:Choice Requires="x14">
            <control shapeId="40969" r:id="rId10" name="Check Box 9">
              <controlPr locked="0" defaultSize="0" autoFill="0" autoLine="0" autoPict="0">
                <anchor moveWithCells="1">
                  <from>
                    <xdr:col>8</xdr:col>
                    <xdr:colOff>12700</xdr:colOff>
                    <xdr:row>12</xdr:row>
                    <xdr:rowOff>12700</xdr:rowOff>
                  </from>
                  <to>
                    <xdr:col>11</xdr:col>
                    <xdr:colOff>19050</xdr:colOff>
                    <xdr:row>13</xdr:row>
                    <xdr:rowOff>0</xdr:rowOff>
                  </to>
                </anchor>
              </controlPr>
            </control>
          </mc:Choice>
        </mc:AlternateContent>
        <mc:AlternateContent xmlns:mc="http://schemas.openxmlformats.org/markup-compatibility/2006">
          <mc:Choice Requires="x14">
            <control shapeId="40972" r:id="rId11" name="Check Box 12">
              <controlPr locked="0" defaultSize="0" autoFill="0" autoLine="0" autoPict="0">
                <anchor moveWithCells="1">
                  <from>
                    <xdr:col>8</xdr:col>
                    <xdr:colOff>0</xdr:colOff>
                    <xdr:row>15</xdr:row>
                    <xdr:rowOff>0</xdr:rowOff>
                  </from>
                  <to>
                    <xdr:col>11</xdr:col>
                    <xdr:colOff>19050</xdr:colOff>
                    <xdr:row>16</xdr:row>
                    <xdr:rowOff>0</xdr:rowOff>
                  </to>
                </anchor>
              </controlPr>
            </control>
          </mc:Choice>
        </mc:AlternateContent>
        <mc:AlternateContent xmlns:mc="http://schemas.openxmlformats.org/markup-compatibility/2006">
          <mc:Choice Requires="x14">
            <control shapeId="40973" r:id="rId12" name="Check Box 13">
              <controlPr locked="0" defaultSize="0" autoFill="0" autoLine="0" autoPict="0">
                <anchor moveWithCells="1">
                  <from>
                    <xdr:col>8</xdr:col>
                    <xdr:colOff>0</xdr:colOff>
                    <xdr:row>17</xdr:row>
                    <xdr:rowOff>0</xdr:rowOff>
                  </from>
                  <to>
                    <xdr:col>11</xdr:col>
                    <xdr:colOff>19050</xdr:colOff>
                    <xdr:row>18</xdr:row>
                    <xdr:rowOff>0</xdr:rowOff>
                  </to>
                </anchor>
              </controlPr>
            </control>
          </mc:Choice>
        </mc:AlternateContent>
        <mc:AlternateContent xmlns:mc="http://schemas.openxmlformats.org/markup-compatibility/2006">
          <mc:Choice Requires="x14">
            <control shapeId="40975" r:id="rId13" name="Check Box 15">
              <controlPr locked="0" defaultSize="0" autoFill="0" autoLine="0" autoPict="0">
                <anchor moveWithCells="1">
                  <from>
                    <xdr:col>8</xdr:col>
                    <xdr:colOff>0</xdr:colOff>
                    <xdr:row>19</xdr:row>
                    <xdr:rowOff>0</xdr:rowOff>
                  </from>
                  <to>
                    <xdr:col>11</xdr:col>
                    <xdr:colOff>19050</xdr:colOff>
                    <xdr:row>19</xdr:row>
                    <xdr:rowOff>165100</xdr:rowOff>
                  </to>
                </anchor>
              </controlPr>
            </control>
          </mc:Choice>
        </mc:AlternateContent>
        <mc:AlternateContent xmlns:mc="http://schemas.openxmlformats.org/markup-compatibility/2006">
          <mc:Choice Requires="x14">
            <control shapeId="40976" r:id="rId14" name="Check Box 16">
              <controlPr locked="0" defaultSize="0" autoFill="0" autoLine="0" autoPict="0">
                <anchor moveWithCells="1">
                  <from>
                    <xdr:col>8</xdr:col>
                    <xdr:colOff>0</xdr:colOff>
                    <xdr:row>20</xdr:row>
                    <xdr:rowOff>0</xdr:rowOff>
                  </from>
                  <to>
                    <xdr:col>11</xdr:col>
                    <xdr:colOff>19050</xdr:colOff>
                    <xdr:row>20</xdr:row>
                    <xdr:rowOff>165100</xdr:rowOff>
                  </to>
                </anchor>
              </controlPr>
            </control>
          </mc:Choice>
        </mc:AlternateContent>
        <mc:AlternateContent xmlns:mc="http://schemas.openxmlformats.org/markup-compatibility/2006">
          <mc:Choice Requires="x14">
            <control shapeId="40978" r:id="rId15" name="Check Box 18">
              <controlPr locked="0" defaultSize="0" autoFill="0" autoLine="0" autoPict="0">
                <anchor moveWithCells="1">
                  <from>
                    <xdr:col>8</xdr:col>
                    <xdr:colOff>0</xdr:colOff>
                    <xdr:row>23</xdr:row>
                    <xdr:rowOff>0</xdr:rowOff>
                  </from>
                  <to>
                    <xdr:col>11</xdr:col>
                    <xdr:colOff>19050</xdr:colOff>
                    <xdr:row>24</xdr:row>
                    <xdr:rowOff>0</xdr:rowOff>
                  </to>
                </anchor>
              </controlPr>
            </control>
          </mc:Choice>
        </mc:AlternateContent>
        <mc:AlternateContent xmlns:mc="http://schemas.openxmlformats.org/markup-compatibility/2006">
          <mc:Choice Requires="x14">
            <control shapeId="40980" r:id="rId16" name="Check Box 20">
              <controlPr locked="0" defaultSize="0" autoFill="0" autoLine="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40981" r:id="rId17" name="Check Box 21">
              <controlPr locked="0" defaultSize="0" autoFill="0" autoLine="0" autoPict="0">
                <anchor moveWithCells="1">
                  <from>
                    <xdr:col>8</xdr:col>
                    <xdr:colOff>0</xdr:colOff>
                    <xdr:row>26</xdr:row>
                    <xdr:rowOff>0</xdr:rowOff>
                  </from>
                  <to>
                    <xdr:col>11</xdr:col>
                    <xdr:colOff>19050</xdr:colOff>
                    <xdr:row>27</xdr:row>
                    <xdr:rowOff>0</xdr:rowOff>
                  </to>
                </anchor>
              </controlPr>
            </control>
          </mc:Choice>
        </mc:AlternateContent>
        <mc:AlternateContent xmlns:mc="http://schemas.openxmlformats.org/markup-compatibility/2006">
          <mc:Choice Requires="x14">
            <control shapeId="40982" r:id="rId18" name="Check Box 22">
              <controlPr locked="0" defaultSize="0" autoFill="0" autoLine="0" autoPict="0">
                <anchor moveWithCells="1">
                  <from>
                    <xdr:col>8</xdr:col>
                    <xdr:colOff>0</xdr:colOff>
                    <xdr:row>27</xdr:row>
                    <xdr:rowOff>0</xdr:rowOff>
                  </from>
                  <to>
                    <xdr:col>11</xdr:col>
                    <xdr:colOff>19050</xdr:colOff>
                    <xdr:row>28</xdr:row>
                    <xdr:rowOff>0</xdr:rowOff>
                  </to>
                </anchor>
              </controlPr>
            </control>
          </mc:Choice>
        </mc:AlternateContent>
        <mc:AlternateContent xmlns:mc="http://schemas.openxmlformats.org/markup-compatibility/2006">
          <mc:Choice Requires="x14">
            <control shapeId="40985" r:id="rId19" name="Check Box 25">
              <controlPr locked="0" defaultSize="0" autoFill="0" autoLine="0" autoPict="0">
                <anchor moveWithCells="1">
                  <from>
                    <xdr:col>8</xdr:col>
                    <xdr:colOff>0</xdr:colOff>
                    <xdr:row>29</xdr:row>
                    <xdr:rowOff>171450</xdr:rowOff>
                  </from>
                  <to>
                    <xdr:col>11</xdr:col>
                    <xdr:colOff>19050</xdr:colOff>
                    <xdr:row>30</xdr:row>
                    <xdr:rowOff>152400</xdr:rowOff>
                  </to>
                </anchor>
              </controlPr>
            </control>
          </mc:Choice>
        </mc:AlternateContent>
        <mc:AlternateContent xmlns:mc="http://schemas.openxmlformats.org/markup-compatibility/2006">
          <mc:Choice Requires="x14">
            <control shapeId="40986" r:id="rId20" name="Check Box 26">
              <controlPr locked="0" defaultSize="0" autoFill="0" autoLine="0" autoPict="0">
                <anchor moveWithCells="1">
                  <from>
                    <xdr:col>8</xdr:col>
                    <xdr:colOff>0</xdr:colOff>
                    <xdr:row>31</xdr:row>
                    <xdr:rowOff>0</xdr:rowOff>
                  </from>
                  <to>
                    <xdr:col>11</xdr:col>
                    <xdr:colOff>19050</xdr:colOff>
                    <xdr:row>32</xdr:row>
                    <xdr:rowOff>0</xdr:rowOff>
                  </to>
                </anchor>
              </controlPr>
            </control>
          </mc:Choice>
        </mc:AlternateContent>
        <mc:AlternateContent xmlns:mc="http://schemas.openxmlformats.org/markup-compatibility/2006">
          <mc:Choice Requires="x14">
            <control shapeId="40987" r:id="rId21" name="Check Box 27">
              <controlPr locked="0" defaultSize="0" autoFill="0" autoLine="0" autoPict="0">
                <anchor moveWithCells="1">
                  <from>
                    <xdr:col>8</xdr:col>
                    <xdr:colOff>0</xdr:colOff>
                    <xdr:row>32</xdr:row>
                    <xdr:rowOff>152400</xdr:rowOff>
                  </from>
                  <to>
                    <xdr:col>11</xdr:col>
                    <xdr:colOff>19050</xdr:colOff>
                    <xdr:row>33</xdr:row>
                    <xdr:rowOff>146050</xdr:rowOff>
                  </to>
                </anchor>
              </controlPr>
            </control>
          </mc:Choice>
        </mc:AlternateContent>
        <mc:AlternateContent xmlns:mc="http://schemas.openxmlformats.org/markup-compatibility/2006">
          <mc:Choice Requires="x14">
            <control shapeId="40988" r:id="rId22" name="Check Box 28">
              <controlPr locked="0" defaultSize="0" autoFill="0" autoLine="0" autoPict="0">
                <anchor moveWithCells="1">
                  <from>
                    <xdr:col>8</xdr:col>
                    <xdr:colOff>0</xdr:colOff>
                    <xdr:row>33</xdr:row>
                    <xdr:rowOff>146050</xdr:rowOff>
                  </from>
                  <to>
                    <xdr:col>11</xdr:col>
                    <xdr:colOff>19050</xdr:colOff>
                    <xdr:row>35</xdr:row>
                    <xdr:rowOff>0</xdr:rowOff>
                  </to>
                </anchor>
              </controlPr>
            </control>
          </mc:Choice>
        </mc:AlternateContent>
        <mc:AlternateContent xmlns:mc="http://schemas.openxmlformats.org/markup-compatibility/2006">
          <mc:Choice Requires="x14">
            <control shapeId="40991" r:id="rId23" name="Check Box 31">
              <controlPr locked="0" defaultSize="0" autoFill="0" autoLine="0" autoPict="0">
                <anchor moveWithCells="1">
                  <from>
                    <xdr:col>8</xdr:col>
                    <xdr:colOff>0</xdr:colOff>
                    <xdr:row>36</xdr:row>
                    <xdr:rowOff>152400</xdr:rowOff>
                  </from>
                  <to>
                    <xdr:col>11</xdr:col>
                    <xdr:colOff>19050</xdr:colOff>
                    <xdr:row>38</xdr:row>
                    <xdr:rowOff>0</xdr:rowOff>
                  </to>
                </anchor>
              </controlPr>
            </control>
          </mc:Choice>
        </mc:AlternateContent>
        <mc:AlternateContent xmlns:mc="http://schemas.openxmlformats.org/markup-compatibility/2006">
          <mc:Choice Requires="x14">
            <control shapeId="40992" r:id="rId24" name="Check Box 32">
              <controlPr locked="0" defaultSize="0" autoFill="0" autoLine="0" autoPict="0">
                <anchor moveWithCells="1">
                  <from>
                    <xdr:col>8</xdr:col>
                    <xdr:colOff>0</xdr:colOff>
                    <xdr:row>37</xdr:row>
                    <xdr:rowOff>152400</xdr:rowOff>
                  </from>
                  <to>
                    <xdr:col>11</xdr:col>
                    <xdr:colOff>19050</xdr:colOff>
                    <xdr:row>39</xdr:row>
                    <xdr:rowOff>0</xdr:rowOff>
                  </to>
                </anchor>
              </controlPr>
            </control>
          </mc:Choice>
        </mc:AlternateContent>
        <mc:AlternateContent xmlns:mc="http://schemas.openxmlformats.org/markup-compatibility/2006">
          <mc:Choice Requires="x14">
            <control shapeId="40994" r:id="rId25" name="Check Box 34">
              <controlPr locked="0" defaultSize="0" autoFill="0" autoLine="0" autoPict="0">
                <anchor moveWithCells="1">
                  <from>
                    <xdr:col>8</xdr:col>
                    <xdr:colOff>0</xdr:colOff>
                    <xdr:row>39</xdr:row>
                    <xdr:rowOff>152400</xdr:rowOff>
                  </from>
                  <to>
                    <xdr:col>11</xdr:col>
                    <xdr:colOff>19050</xdr:colOff>
                    <xdr:row>40</xdr:row>
                    <xdr:rowOff>152400</xdr:rowOff>
                  </to>
                </anchor>
              </controlPr>
            </control>
          </mc:Choice>
        </mc:AlternateContent>
        <mc:AlternateContent xmlns:mc="http://schemas.openxmlformats.org/markup-compatibility/2006">
          <mc:Choice Requires="x14">
            <control shapeId="40996" r:id="rId26" name="Check Box 36">
              <controlPr locked="0" defaultSize="0" autoFill="0" autoLine="0" autoPict="0">
                <anchor moveWithCells="1">
                  <from>
                    <xdr:col>8</xdr:col>
                    <xdr:colOff>0</xdr:colOff>
                    <xdr:row>42</xdr:row>
                    <xdr:rowOff>12700</xdr:rowOff>
                  </from>
                  <to>
                    <xdr:col>11</xdr:col>
                    <xdr:colOff>19050</xdr:colOff>
                    <xdr:row>43</xdr:row>
                    <xdr:rowOff>0</xdr:rowOff>
                  </to>
                </anchor>
              </controlPr>
            </control>
          </mc:Choice>
        </mc:AlternateContent>
        <mc:AlternateContent xmlns:mc="http://schemas.openxmlformats.org/markup-compatibility/2006">
          <mc:Choice Requires="x14">
            <control shapeId="40997" r:id="rId27" name="Check Box 37">
              <controlPr locked="0" defaultSize="0" autoFill="0" autoLine="0" autoPict="0">
                <anchor moveWithCells="1">
                  <from>
                    <xdr:col>8</xdr:col>
                    <xdr:colOff>0</xdr:colOff>
                    <xdr:row>44</xdr:row>
                    <xdr:rowOff>0</xdr:rowOff>
                  </from>
                  <to>
                    <xdr:col>11</xdr:col>
                    <xdr:colOff>19050</xdr:colOff>
                    <xdr:row>44</xdr:row>
                    <xdr:rowOff>152400</xdr:rowOff>
                  </to>
                </anchor>
              </controlPr>
            </control>
          </mc:Choice>
        </mc:AlternateContent>
        <mc:AlternateContent xmlns:mc="http://schemas.openxmlformats.org/markup-compatibility/2006">
          <mc:Choice Requires="x14">
            <control shapeId="40999" r:id="rId28" name="Check Box 39">
              <controlPr locked="0" defaultSize="0" autoFill="0" autoLine="0" autoPict="0">
                <anchor moveWithCells="1">
                  <from>
                    <xdr:col>8</xdr:col>
                    <xdr:colOff>0</xdr:colOff>
                    <xdr:row>47</xdr:row>
                    <xdr:rowOff>0</xdr:rowOff>
                  </from>
                  <to>
                    <xdr:col>11</xdr:col>
                    <xdr:colOff>19050</xdr:colOff>
                    <xdr:row>47</xdr:row>
                    <xdr:rowOff>146050</xdr:rowOff>
                  </to>
                </anchor>
              </controlPr>
            </control>
          </mc:Choice>
        </mc:AlternateContent>
        <mc:AlternateContent xmlns:mc="http://schemas.openxmlformats.org/markup-compatibility/2006">
          <mc:Choice Requires="x14">
            <control shapeId="41001" r:id="rId29" name="Check Box 41">
              <controlPr locked="0" defaultSize="0" autoFill="0" autoLine="0" autoPict="0">
                <anchor moveWithCells="1">
                  <from>
                    <xdr:col>8</xdr:col>
                    <xdr:colOff>0</xdr:colOff>
                    <xdr:row>49</xdr:row>
                    <xdr:rowOff>0</xdr:rowOff>
                  </from>
                  <to>
                    <xdr:col>11</xdr:col>
                    <xdr:colOff>19050</xdr:colOff>
                    <xdr:row>49</xdr:row>
                    <xdr:rowOff>146050</xdr:rowOff>
                  </to>
                </anchor>
              </controlPr>
            </control>
          </mc:Choice>
        </mc:AlternateContent>
        <mc:AlternateContent xmlns:mc="http://schemas.openxmlformats.org/markup-compatibility/2006">
          <mc:Choice Requires="x14">
            <control shapeId="41002" r:id="rId30" name="Check Box 42">
              <controlPr locked="0" defaultSize="0" autoFill="0" autoLine="0" autoPict="0">
                <anchor moveWithCells="1">
                  <from>
                    <xdr:col>8</xdr:col>
                    <xdr:colOff>0</xdr:colOff>
                    <xdr:row>50</xdr:row>
                    <xdr:rowOff>0</xdr:rowOff>
                  </from>
                  <to>
                    <xdr:col>11</xdr:col>
                    <xdr:colOff>19050</xdr:colOff>
                    <xdr:row>51</xdr:row>
                    <xdr:rowOff>0</xdr:rowOff>
                  </to>
                </anchor>
              </controlPr>
            </control>
          </mc:Choice>
        </mc:AlternateContent>
        <mc:AlternateContent xmlns:mc="http://schemas.openxmlformats.org/markup-compatibility/2006">
          <mc:Choice Requires="x14">
            <control shapeId="41007" r:id="rId31" name="Check Box 47">
              <controlPr locked="0" defaultSize="0" autoFill="0" autoLine="0" autoPict="0">
                <anchor moveWithCells="1">
                  <from>
                    <xdr:col>8</xdr:col>
                    <xdr:colOff>0</xdr:colOff>
                    <xdr:row>54</xdr:row>
                    <xdr:rowOff>0</xdr:rowOff>
                  </from>
                  <to>
                    <xdr:col>11</xdr:col>
                    <xdr:colOff>19050</xdr:colOff>
                    <xdr:row>54</xdr:row>
                    <xdr:rowOff>152400</xdr:rowOff>
                  </to>
                </anchor>
              </controlPr>
            </control>
          </mc:Choice>
        </mc:AlternateContent>
        <mc:AlternateContent xmlns:mc="http://schemas.openxmlformats.org/markup-compatibility/2006">
          <mc:Choice Requires="x14">
            <control shapeId="41009" r:id="rId32" name="Check Box 49">
              <controlPr locked="0" defaultSize="0" autoFill="0" autoLine="0" autoPict="0">
                <anchor moveWithCells="1">
                  <from>
                    <xdr:col>8</xdr:col>
                    <xdr:colOff>0</xdr:colOff>
                    <xdr:row>57</xdr:row>
                    <xdr:rowOff>0</xdr:rowOff>
                  </from>
                  <to>
                    <xdr:col>11</xdr:col>
                    <xdr:colOff>19050</xdr:colOff>
                    <xdr:row>58</xdr:row>
                    <xdr:rowOff>0</xdr:rowOff>
                  </to>
                </anchor>
              </controlPr>
            </control>
          </mc:Choice>
        </mc:AlternateContent>
        <mc:AlternateContent xmlns:mc="http://schemas.openxmlformats.org/markup-compatibility/2006">
          <mc:Choice Requires="x14">
            <control shapeId="41013" r:id="rId33" name="Check Box 53">
              <controlPr locked="0" defaultSize="0" autoFill="0" autoLine="0" autoPict="0">
                <anchor moveWithCells="1">
                  <from>
                    <xdr:col>8</xdr:col>
                    <xdr:colOff>0</xdr:colOff>
                    <xdr:row>61</xdr:row>
                    <xdr:rowOff>0</xdr:rowOff>
                  </from>
                  <to>
                    <xdr:col>11</xdr:col>
                    <xdr:colOff>19050</xdr:colOff>
                    <xdr:row>62</xdr:row>
                    <xdr:rowOff>0</xdr:rowOff>
                  </to>
                </anchor>
              </controlPr>
            </control>
          </mc:Choice>
        </mc:AlternateContent>
        <mc:AlternateContent xmlns:mc="http://schemas.openxmlformats.org/markup-compatibility/2006">
          <mc:Choice Requires="x14">
            <control shapeId="41015" r:id="rId34" name="Check Box 55">
              <controlPr locked="0" defaultSize="0" autoFill="0" autoLine="0" autoPict="0">
                <anchor moveWithCells="1">
                  <from>
                    <xdr:col>8</xdr:col>
                    <xdr:colOff>0</xdr:colOff>
                    <xdr:row>64</xdr:row>
                    <xdr:rowOff>0</xdr:rowOff>
                  </from>
                  <to>
                    <xdr:col>11</xdr:col>
                    <xdr:colOff>19050</xdr:colOff>
                    <xdr:row>65</xdr:row>
                    <xdr:rowOff>0</xdr:rowOff>
                  </to>
                </anchor>
              </controlPr>
            </control>
          </mc:Choice>
        </mc:AlternateContent>
        <mc:AlternateContent xmlns:mc="http://schemas.openxmlformats.org/markup-compatibility/2006">
          <mc:Choice Requires="x14">
            <control shapeId="41017" r:id="rId35" name="Check Box 57">
              <controlPr locked="0" defaultSize="0" autoFill="0" autoLine="0" autoPict="0">
                <anchor moveWithCells="1">
                  <from>
                    <xdr:col>8</xdr:col>
                    <xdr:colOff>0</xdr:colOff>
                    <xdr:row>66</xdr:row>
                    <xdr:rowOff>0</xdr:rowOff>
                  </from>
                  <to>
                    <xdr:col>11</xdr:col>
                    <xdr:colOff>19050</xdr:colOff>
                    <xdr:row>67</xdr:row>
                    <xdr:rowOff>0</xdr:rowOff>
                  </to>
                </anchor>
              </controlPr>
            </control>
          </mc:Choice>
        </mc:AlternateContent>
        <mc:AlternateContent xmlns:mc="http://schemas.openxmlformats.org/markup-compatibility/2006">
          <mc:Choice Requires="x14">
            <control shapeId="41019" r:id="rId36" name="Check Box 59">
              <controlPr locked="0" defaultSize="0" autoFill="0" autoLine="0" autoPict="0">
                <anchor moveWithCells="1">
                  <from>
                    <xdr:col>8</xdr:col>
                    <xdr:colOff>0</xdr:colOff>
                    <xdr:row>68</xdr:row>
                    <xdr:rowOff>0</xdr:rowOff>
                  </from>
                  <to>
                    <xdr:col>11</xdr:col>
                    <xdr:colOff>19050</xdr:colOff>
                    <xdr:row>69</xdr:row>
                    <xdr:rowOff>12700</xdr:rowOff>
                  </to>
                </anchor>
              </controlPr>
            </control>
          </mc:Choice>
        </mc:AlternateContent>
        <mc:AlternateContent xmlns:mc="http://schemas.openxmlformats.org/markup-compatibility/2006">
          <mc:Choice Requires="x14">
            <control shapeId="41021" r:id="rId37" name="Check Box 61">
              <controlPr locked="0" defaultSize="0" autoFill="0" autoLine="0" autoPict="0">
                <anchor moveWithCells="1">
                  <from>
                    <xdr:col>8</xdr:col>
                    <xdr:colOff>0</xdr:colOff>
                    <xdr:row>71</xdr:row>
                    <xdr:rowOff>0</xdr:rowOff>
                  </from>
                  <to>
                    <xdr:col>11</xdr:col>
                    <xdr:colOff>19050</xdr:colOff>
                    <xdr:row>72</xdr:row>
                    <xdr:rowOff>0</xdr:rowOff>
                  </to>
                </anchor>
              </controlPr>
            </control>
          </mc:Choice>
        </mc:AlternateContent>
        <mc:AlternateContent xmlns:mc="http://schemas.openxmlformats.org/markup-compatibility/2006">
          <mc:Choice Requires="x14">
            <control shapeId="41032" r:id="rId38" name="Check Box 72">
              <controlPr locked="0" defaultSize="0" autoFill="0" autoLine="0" autoPict="0">
                <anchor moveWithCells="1">
                  <from>
                    <xdr:col>8</xdr:col>
                    <xdr:colOff>0</xdr:colOff>
                    <xdr:row>82</xdr:row>
                    <xdr:rowOff>0</xdr:rowOff>
                  </from>
                  <to>
                    <xdr:col>11</xdr:col>
                    <xdr:colOff>19050</xdr:colOff>
                    <xdr:row>83</xdr:row>
                    <xdr:rowOff>0</xdr:rowOff>
                  </to>
                </anchor>
              </controlPr>
            </control>
          </mc:Choice>
        </mc:AlternateContent>
        <mc:AlternateContent xmlns:mc="http://schemas.openxmlformats.org/markup-compatibility/2006">
          <mc:Choice Requires="x14">
            <control shapeId="41033" r:id="rId39" name="Check Box 73">
              <controlPr locked="0" defaultSize="0" autoFill="0" autoLine="0" autoPict="0">
                <anchor moveWithCells="1">
                  <from>
                    <xdr:col>8</xdr:col>
                    <xdr:colOff>0</xdr:colOff>
                    <xdr:row>83</xdr:row>
                    <xdr:rowOff>184150</xdr:rowOff>
                  </from>
                  <to>
                    <xdr:col>11</xdr:col>
                    <xdr:colOff>19050</xdr:colOff>
                    <xdr:row>85</xdr:row>
                    <xdr:rowOff>0</xdr:rowOff>
                  </to>
                </anchor>
              </controlPr>
            </control>
          </mc:Choice>
        </mc:AlternateContent>
        <mc:AlternateContent xmlns:mc="http://schemas.openxmlformats.org/markup-compatibility/2006">
          <mc:Choice Requires="x14">
            <control shapeId="41034" r:id="rId40" name="Check Box 74">
              <controlPr locked="0" defaultSize="0" autoFill="0" autoLine="0" autoPict="0">
                <anchor moveWithCells="1">
                  <from>
                    <xdr:col>8</xdr:col>
                    <xdr:colOff>0</xdr:colOff>
                    <xdr:row>85</xdr:row>
                    <xdr:rowOff>0</xdr:rowOff>
                  </from>
                  <to>
                    <xdr:col>11</xdr:col>
                    <xdr:colOff>19050</xdr:colOff>
                    <xdr:row>86</xdr:row>
                    <xdr:rowOff>19050</xdr:rowOff>
                  </to>
                </anchor>
              </controlPr>
            </control>
          </mc:Choice>
        </mc:AlternateContent>
        <mc:AlternateContent xmlns:mc="http://schemas.openxmlformats.org/markup-compatibility/2006">
          <mc:Choice Requires="x14">
            <control shapeId="41036" r:id="rId41" name="Check Box 76">
              <controlPr locked="0" defaultSize="0" autoFill="0" autoLine="0" autoPict="0">
                <anchor moveWithCells="1">
                  <from>
                    <xdr:col>8</xdr:col>
                    <xdr:colOff>0</xdr:colOff>
                    <xdr:row>87</xdr:row>
                    <xdr:rowOff>0</xdr:rowOff>
                  </from>
                  <to>
                    <xdr:col>11</xdr:col>
                    <xdr:colOff>19050</xdr:colOff>
                    <xdr:row>88</xdr:row>
                    <xdr:rowOff>19050</xdr:rowOff>
                  </to>
                </anchor>
              </controlPr>
            </control>
          </mc:Choice>
        </mc:AlternateContent>
        <mc:AlternateContent xmlns:mc="http://schemas.openxmlformats.org/markup-compatibility/2006">
          <mc:Choice Requires="x14">
            <control shapeId="41038" r:id="rId42" name="Check Box 78">
              <controlPr locked="0" defaultSize="0" autoFill="0" autoLine="0" autoPict="0">
                <anchor moveWithCells="1">
                  <from>
                    <xdr:col>8</xdr:col>
                    <xdr:colOff>0</xdr:colOff>
                    <xdr:row>89</xdr:row>
                    <xdr:rowOff>171450</xdr:rowOff>
                  </from>
                  <to>
                    <xdr:col>11</xdr:col>
                    <xdr:colOff>19050</xdr:colOff>
                    <xdr:row>90</xdr:row>
                    <xdr:rowOff>165100</xdr:rowOff>
                  </to>
                </anchor>
              </controlPr>
            </control>
          </mc:Choice>
        </mc:AlternateContent>
        <mc:AlternateContent xmlns:mc="http://schemas.openxmlformats.org/markup-compatibility/2006">
          <mc:Choice Requires="x14">
            <control shapeId="41040" r:id="rId43" name="Check Box 80">
              <controlPr locked="0" defaultSize="0" autoFill="0" autoLine="0" autoPict="0">
                <anchor moveWithCells="1">
                  <from>
                    <xdr:col>8</xdr:col>
                    <xdr:colOff>0</xdr:colOff>
                    <xdr:row>92</xdr:row>
                    <xdr:rowOff>0</xdr:rowOff>
                  </from>
                  <to>
                    <xdr:col>11</xdr:col>
                    <xdr:colOff>19050</xdr:colOff>
                    <xdr:row>93</xdr:row>
                    <xdr:rowOff>0</xdr:rowOff>
                  </to>
                </anchor>
              </controlPr>
            </control>
          </mc:Choice>
        </mc:AlternateContent>
        <mc:AlternateContent xmlns:mc="http://schemas.openxmlformats.org/markup-compatibility/2006">
          <mc:Choice Requires="x14">
            <control shapeId="41042" r:id="rId44" name="Check Box 82">
              <controlPr locked="0" defaultSize="0" autoFill="0" autoLine="0" autoPict="0">
                <anchor moveWithCells="1">
                  <from>
                    <xdr:col>8</xdr:col>
                    <xdr:colOff>0</xdr:colOff>
                    <xdr:row>97</xdr:row>
                    <xdr:rowOff>0</xdr:rowOff>
                  </from>
                  <to>
                    <xdr:col>11</xdr:col>
                    <xdr:colOff>19050</xdr:colOff>
                    <xdr:row>98</xdr:row>
                    <xdr:rowOff>19050</xdr:rowOff>
                  </to>
                </anchor>
              </controlPr>
            </control>
          </mc:Choice>
        </mc:AlternateContent>
        <mc:AlternateContent xmlns:mc="http://schemas.openxmlformats.org/markup-compatibility/2006">
          <mc:Choice Requires="x14">
            <control shapeId="41043" r:id="rId45" name="Check Box 83">
              <controlPr locked="0" defaultSize="0" autoFill="0" autoLine="0" autoPict="0">
                <anchor moveWithCells="1">
                  <from>
                    <xdr:col>8</xdr:col>
                    <xdr:colOff>0</xdr:colOff>
                    <xdr:row>105</xdr:row>
                    <xdr:rowOff>304800</xdr:rowOff>
                  </from>
                  <to>
                    <xdr:col>9</xdr:col>
                    <xdr:colOff>0</xdr:colOff>
                    <xdr:row>107</xdr:row>
                    <xdr:rowOff>0</xdr:rowOff>
                  </to>
                </anchor>
              </controlPr>
            </control>
          </mc:Choice>
        </mc:AlternateContent>
        <mc:AlternateContent xmlns:mc="http://schemas.openxmlformats.org/markup-compatibility/2006">
          <mc:Choice Requires="x14">
            <control shapeId="41045" r:id="rId46" name="Check Box 85">
              <controlPr locked="0" defaultSize="0" autoFill="0" autoLine="0" autoPict="0">
                <anchor moveWithCells="1">
                  <from>
                    <xdr:col>8</xdr:col>
                    <xdr:colOff>0</xdr:colOff>
                    <xdr:row>108</xdr:row>
                    <xdr:rowOff>0</xdr:rowOff>
                  </from>
                  <to>
                    <xdr:col>11</xdr:col>
                    <xdr:colOff>19050</xdr:colOff>
                    <xdr:row>109</xdr:row>
                    <xdr:rowOff>0</xdr:rowOff>
                  </to>
                </anchor>
              </controlPr>
            </control>
          </mc:Choice>
        </mc:AlternateContent>
        <mc:AlternateContent xmlns:mc="http://schemas.openxmlformats.org/markup-compatibility/2006">
          <mc:Choice Requires="x14">
            <control shapeId="41047" r:id="rId47" name="Check Box 87">
              <controlPr locked="0" defaultSize="0" autoFill="0" autoLine="0" autoPict="0">
                <anchor moveWithCells="1">
                  <from>
                    <xdr:col>8</xdr:col>
                    <xdr:colOff>0</xdr:colOff>
                    <xdr:row>109</xdr:row>
                    <xdr:rowOff>184150</xdr:rowOff>
                  </from>
                  <to>
                    <xdr:col>11</xdr:col>
                    <xdr:colOff>19050</xdr:colOff>
                    <xdr:row>111</xdr:row>
                    <xdr:rowOff>0</xdr:rowOff>
                  </to>
                </anchor>
              </controlPr>
            </control>
          </mc:Choice>
        </mc:AlternateContent>
        <mc:AlternateContent xmlns:mc="http://schemas.openxmlformats.org/markup-compatibility/2006">
          <mc:Choice Requires="x14">
            <control shapeId="41048" r:id="rId48" name="Check Box 88">
              <controlPr locked="0" defaultSize="0" autoFill="0" autoLine="0" autoPict="0">
                <anchor moveWithCells="1">
                  <from>
                    <xdr:col>8</xdr:col>
                    <xdr:colOff>0</xdr:colOff>
                    <xdr:row>112</xdr:row>
                    <xdr:rowOff>0</xdr:rowOff>
                  </from>
                  <to>
                    <xdr:col>11</xdr:col>
                    <xdr:colOff>19050</xdr:colOff>
                    <xdr:row>112</xdr:row>
                    <xdr:rowOff>171450</xdr:rowOff>
                  </to>
                </anchor>
              </controlPr>
            </control>
          </mc:Choice>
        </mc:AlternateContent>
        <mc:AlternateContent xmlns:mc="http://schemas.openxmlformats.org/markup-compatibility/2006">
          <mc:Choice Requires="x14">
            <control shapeId="41054" r:id="rId49" name="Check Box 94">
              <controlPr locked="0" defaultSize="0" autoFill="0" autoLine="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41056" r:id="rId50" name="Check Box 96">
              <controlPr locked="0" defaultSize="0" autoFill="0" autoLine="0" autoPict="0">
                <anchor moveWithCells="1">
                  <from>
                    <xdr:col>8</xdr:col>
                    <xdr:colOff>0</xdr:colOff>
                    <xdr:row>102</xdr:row>
                    <xdr:rowOff>304800</xdr:rowOff>
                  </from>
                  <to>
                    <xdr:col>9</xdr:col>
                    <xdr:colOff>0</xdr:colOff>
                    <xdr:row>104</xdr:row>
                    <xdr:rowOff>0</xdr:rowOff>
                  </to>
                </anchor>
              </controlPr>
            </control>
          </mc:Choice>
        </mc:AlternateContent>
        <mc:AlternateContent xmlns:mc="http://schemas.openxmlformats.org/markup-compatibility/2006">
          <mc:Choice Requires="x14">
            <control shapeId="41058" r:id="rId51" name="Check Box 98">
              <controlPr locked="0" defaultSize="0" autoFill="0" autoLine="0" autoPict="0">
                <anchor moveWithCells="1">
                  <from>
                    <xdr:col>8</xdr:col>
                    <xdr:colOff>0</xdr:colOff>
                    <xdr:row>105</xdr:row>
                    <xdr:rowOff>0</xdr:rowOff>
                  </from>
                  <to>
                    <xdr:col>9</xdr:col>
                    <xdr:colOff>0</xdr:colOff>
                    <xdr:row>106</xdr:row>
                    <xdr:rowOff>0</xdr:rowOff>
                  </to>
                </anchor>
              </controlPr>
            </control>
          </mc:Choice>
        </mc:AlternateContent>
        <mc:AlternateContent xmlns:mc="http://schemas.openxmlformats.org/markup-compatibility/2006">
          <mc:Choice Requires="x14">
            <control shapeId="41061" r:id="rId52" name="Check Box 101">
              <controlPr defaultSize="0" autoFill="0" autoLine="0" autoPict="0">
                <anchor moveWithCells="1">
                  <from>
                    <xdr:col>8</xdr:col>
                    <xdr:colOff>12700</xdr:colOff>
                    <xdr:row>5</xdr:row>
                    <xdr:rowOff>12700</xdr:rowOff>
                  </from>
                  <to>
                    <xdr:col>11</xdr:col>
                    <xdr:colOff>31750</xdr:colOff>
                    <xdr:row>6</xdr:row>
                    <xdr:rowOff>12700</xdr:rowOff>
                  </to>
                </anchor>
              </controlPr>
            </control>
          </mc:Choice>
        </mc:AlternateContent>
        <mc:AlternateContent xmlns:mc="http://schemas.openxmlformats.org/markup-compatibility/2006">
          <mc:Choice Requires="x14">
            <control shapeId="41063" r:id="rId53" name="Check Box 103">
              <controlPr defaultSize="0" autoFill="0" autoLine="0" autoPict="0">
                <anchor moveWithCells="1">
                  <from>
                    <xdr:col>8</xdr:col>
                    <xdr:colOff>0</xdr:colOff>
                    <xdr:row>7</xdr:row>
                    <xdr:rowOff>0</xdr:rowOff>
                  </from>
                  <to>
                    <xdr:col>11</xdr:col>
                    <xdr:colOff>19050</xdr:colOff>
                    <xdr:row>8</xdr:row>
                    <xdr:rowOff>0</xdr:rowOff>
                  </to>
                </anchor>
              </controlPr>
            </control>
          </mc:Choice>
        </mc:AlternateContent>
        <mc:AlternateContent xmlns:mc="http://schemas.openxmlformats.org/markup-compatibility/2006">
          <mc:Choice Requires="x14">
            <control shapeId="41066" r:id="rId54" name="Check Box 106">
              <controlPr defaultSize="0" autoFill="0" autoLine="0" autoPict="0">
                <anchor moveWithCells="1">
                  <from>
                    <xdr:col>8</xdr:col>
                    <xdr:colOff>0</xdr:colOff>
                    <xdr:row>45</xdr:row>
                    <xdr:rowOff>0</xdr:rowOff>
                  </from>
                  <to>
                    <xdr:col>11</xdr:col>
                    <xdr:colOff>19050</xdr:colOff>
                    <xdr:row>46</xdr:row>
                    <xdr:rowOff>0</xdr:rowOff>
                  </to>
                </anchor>
              </controlPr>
            </control>
          </mc:Choice>
        </mc:AlternateContent>
        <mc:AlternateContent xmlns:mc="http://schemas.openxmlformats.org/markup-compatibility/2006">
          <mc:Choice Requires="x14">
            <control shapeId="41068" r:id="rId55" name="Check Box 108">
              <controlPr defaultSize="0" autoFill="0" autoLine="0" autoPict="0">
                <anchor moveWithCells="1">
                  <from>
                    <xdr:col>8</xdr:col>
                    <xdr:colOff>0</xdr:colOff>
                    <xdr:row>69</xdr:row>
                    <xdr:rowOff>0</xdr:rowOff>
                  </from>
                  <to>
                    <xdr:col>11</xdr:col>
                    <xdr:colOff>19050</xdr:colOff>
                    <xdr:row>70</xdr:row>
                    <xdr:rowOff>0</xdr:rowOff>
                  </to>
                </anchor>
              </controlPr>
            </control>
          </mc:Choice>
        </mc:AlternateContent>
        <mc:AlternateContent xmlns:mc="http://schemas.openxmlformats.org/markup-compatibility/2006">
          <mc:Choice Requires="x14">
            <control shapeId="41069" r:id="rId56" name="Check Box 109">
              <controlPr defaultSize="0" autoFill="0" autoLine="0" autoPict="0">
                <anchor moveWithCells="1">
                  <from>
                    <xdr:col>8</xdr:col>
                    <xdr:colOff>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41070" r:id="rId57" name="Check Box 110">
              <controlPr defaultSize="0" autoFill="0" autoLine="0" autoPict="0">
                <anchor moveWithCells="1">
                  <from>
                    <xdr:col>8</xdr:col>
                    <xdr:colOff>0</xdr:colOff>
                    <xdr:row>88</xdr:row>
                    <xdr:rowOff>0</xdr:rowOff>
                  </from>
                  <to>
                    <xdr:col>11</xdr:col>
                    <xdr:colOff>19050</xdr:colOff>
                    <xdr:row>88</xdr:row>
                    <xdr:rowOff>165100</xdr:rowOff>
                  </to>
                </anchor>
              </controlPr>
            </control>
          </mc:Choice>
        </mc:AlternateContent>
        <mc:AlternateContent xmlns:mc="http://schemas.openxmlformats.org/markup-compatibility/2006">
          <mc:Choice Requires="x14">
            <control shapeId="41332" r:id="rId58" name="Check Box 372">
              <controlPr defaultSize="0" autoFill="0" autoLine="0" autoPict="0">
                <anchor moveWithCells="1">
                  <from>
                    <xdr:col>8</xdr:col>
                    <xdr:colOff>0</xdr:colOff>
                    <xdr:row>55</xdr:row>
                    <xdr:rowOff>0</xdr:rowOff>
                  </from>
                  <to>
                    <xdr:col>11</xdr:col>
                    <xdr:colOff>19050</xdr:colOff>
                    <xdr:row>56</xdr:row>
                    <xdr:rowOff>0</xdr:rowOff>
                  </to>
                </anchor>
              </controlPr>
            </control>
          </mc:Choice>
        </mc:AlternateContent>
        <mc:AlternateContent xmlns:mc="http://schemas.openxmlformats.org/markup-compatibility/2006">
          <mc:Choice Requires="x14">
            <control shapeId="41460" r:id="rId59" name="Check Box 500">
              <controlPr defaultSize="0" autoFill="0" autoLine="0" autoPict="0">
                <anchor moveWithCells="1">
                  <from>
                    <xdr:col>8</xdr:col>
                    <xdr:colOff>0</xdr:colOff>
                    <xdr:row>16</xdr:row>
                    <xdr:rowOff>0</xdr:rowOff>
                  </from>
                  <to>
                    <xdr:col>11</xdr:col>
                    <xdr:colOff>12700</xdr:colOff>
                    <xdr:row>17</xdr:row>
                    <xdr:rowOff>12700</xdr:rowOff>
                  </to>
                </anchor>
              </controlPr>
            </control>
          </mc:Choice>
        </mc:AlternateContent>
        <mc:AlternateContent xmlns:mc="http://schemas.openxmlformats.org/markup-compatibility/2006">
          <mc:Choice Requires="x14">
            <control shapeId="41461" r:id="rId60" name="Check Box 501">
              <controlPr defaultSize="0" autoFill="0" autoLine="0" autoPict="0">
                <anchor moveWithCells="1">
                  <from>
                    <xdr:col>8</xdr:col>
                    <xdr:colOff>12700</xdr:colOff>
                    <xdr:row>63</xdr:row>
                    <xdr:rowOff>0</xdr:rowOff>
                  </from>
                  <to>
                    <xdr:col>9</xdr:col>
                    <xdr:colOff>0</xdr:colOff>
                    <xdr:row>64</xdr:row>
                    <xdr:rowOff>0</xdr:rowOff>
                  </to>
                </anchor>
              </controlPr>
            </control>
          </mc:Choice>
        </mc:AlternateContent>
        <mc:AlternateContent xmlns:mc="http://schemas.openxmlformats.org/markup-compatibility/2006">
          <mc:Choice Requires="x14">
            <control shapeId="41467" r:id="rId61" name="Check Box 507">
              <controlPr defaultSize="0" autoFill="0" autoLine="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41468" r:id="rId62" name="Check Box 508">
              <controlPr defaultSize="0" autoFill="0" autoLine="0" autoPict="0">
                <anchor moveWithCells="1">
                  <from>
                    <xdr:col>8</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41469" r:id="rId63" name="Check Box 509">
              <controlPr defaultSize="0" autoFill="0" autoLine="0" autoPict="0">
                <anchor moveWithCells="1">
                  <from>
                    <xdr:col>8</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41470" r:id="rId64" name="Check Box 510">
              <controlPr defaultSize="0" autoFill="0" autoLine="0" autoPict="0">
                <anchor moveWithCells="1">
                  <from>
                    <xdr:col>8</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41471" r:id="rId65" name="Check Box 511">
              <controlPr defaultSize="0" autoFill="0" autoLine="0" autoPict="0">
                <anchor moveWithCells="1">
                  <from>
                    <xdr:col>8</xdr:col>
                    <xdr:colOff>0</xdr:colOff>
                    <xdr:row>56</xdr:row>
                    <xdr:rowOff>0</xdr:rowOff>
                  </from>
                  <to>
                    <xdr:col>9</xdr:col>
                    <xdr:colOff>0</xdr:colOff>
                    <xdr:row>57</xdr:row>
                    <xdr:rowOff>0</xdr:rowOff>
                  </to>
                </anchor>
              </controlPr>
            </control>
          </mc:Choice>
        </mc:AlternateContent>
        <mc:AlternateContent xmlns:mc="http://schemas.openxmlformats.org/markup-compatibility/2006">
          <mc:Choice Requires="x14">
            <control shapeId="41472" r:id="rId66" name="Check Box 512">
              <controlPr defaultSize="0" autoFill="0" autoLine="0" autoPict="0">
                <anchor moveWithCells="1">
                  <from>
                    <xdr:col>8</xdr:col>
                    <xdr:colOff>0</xdr:colOff>
                    <xdr:row>60</xdr:row>
                    <xdr:rowOff>0</xdr:rowOff>
                  </from>
                  <to>
                    <xdr:col>9</xdr:col>
                    <xdr:colOff>0</xdr:colOff>
                    <xdr:row>61</xdr:row>
                    <xdr:rowOff>0</xdr:rowOff>
                  </to>
                </anchor>
              </controlPr>
            </control>
          </mc:Choice>
        </mc:AlternateContent>
        <mc:AlternateContent xmlns:mc="http://schemas.openxmlformats.org/markup-compatibility/2006">
          <mc:Choice Requires="x14">
            <control shapeId="41473" r:id="rId67" name="Check Box 513">
              <controlPr defaultSize="0" autoFill="0" autoLine="0" autoPict="0">
                <anchor moveWithCells="1">
                  <from>
                    <xdr:col>8</xdr:col>
                    <xdr:colOff>0</xdr:colOff>
                    <xdr:row>67</xdr:row>
                    <xdr:rowOff>0</xdr:rowOff>
                  </from>
                  <to>
                    <xdr:col>9</xdr:col>
                    <xdr:colOff>0</xdr:colOff>
                    <xdr:row>68</xdr:row>
                    <xdr:rowOff>0</xdr:rowOff>
                  </to>
                </anchor>
              </controlPr>
            </control>
          </mc:Choice>
        </mc:AlternateContent>
        <mc:AlternateContent xmlns:mc="http://schemas.openxmlformats.org/markup-compatibility/2006">
          <mc:Choice Requires="x14">
            <control shapeId="41474" r:id="rId68" name="Check Box 514">
              <controlPr defaultSize="0" autoFill="0" autoLine="0" autoPict="0">
                <anchor moveWithCells="1">
                  <from>
                    <xdr:col>8</xdr:col>
                    <xdr:colOff>0</xdr:colOff>
                    <xdr:row>72</xdr:row>
                    <xdr:rowOff>0</xdr:rowOff>
                  </from>
                  <to>
                    <xdr:col>9</xdr:col>
                    <xdr:colOff>0</xdr:colOff>
                    <xdr:row>73</xdr:row>
                    <xdr:rowOff>19050</xdr:rowOff>
                  </to>
                </anchor>
              </controlPr>
            </control>
          </mc:Choice>
        </mc:AlternateContent>
        <mc:AlternateContent xmlns:mc="http://schemas.openxmlformats.org/markup-compatibility/2006">
          <mc:Choice Requires="x14">
            <control shapeId="41475" r:id="rId69" name="Check Box 515">
              <controlPr defaultSize="0" autoFill="0" autoLine="0" autoPict="0">
                <anchor moveWithCells="1">
                  <from>
                    <xdr:col>8</xdr:col>
                    <xdr:colOff>0</xdr:colOff>
                    <xdr:row>74</xdr:row>
                    <xdr:rowOff>0</xdr:rowOff>
                  </from>
                  <to>
                    <xdr:col>9</xdr:col>
                    <xdr:colOff>0</xdr:colOff>
                    <xdr:row>75</xdr:row>
                    <xdr:rowOff>19050</xdr:rowOff>
                  </to>
                </anchor>
              </controlPr>
            </control>
          </mc:Choice>
        </mc:AlternateContent>
        <mc:AlternateContent xmlns:mc="http://schemas.openxmlformats.org/markup-compatibility/2006">
          <mc:Choice Requires="x14">
            <control shapeId="41476" r:id="rId70" name="Check Box 516">
              <controlPr defaultSize="0" autoFill="0" autoLine="0" autoPict="0">
                <anchor moveWithCells="1">
                  <from>
                    <xdr:col>8</xdr:col>
                    <xdr:colOff>0</xdr:colOff>
                    <xdr:row>76</xdr:row>
                    <xdr:rowOff>0</xdr:rowOff>
                  </from>
                  <to>
                    <xdr:col>9</xdr:col>
                    <xdr:colOff>0</xdr:colOff>
                    <xdr:row>77</xdr:row>
                    <xdr:rowOff>0</xdr:rowOff>
                  </to>
                </anchor>
              </controlPr>
            </control>
          </mc:Choice>
        </mc:AlternateContent>
        <mc:AlternateContent xmlns:mc="http://schemas.openxmlformats.org/markup-compatibility/2006">
          <mc:Choice Requires="x14">
            <control shapeId="41477" r:id="rId71" name="Check Box 517">
              <controlPr defaultSize="0" autoFill="0" autoLine="0" autoPict="0">
                <anchor moveWithCells="1">
                  <from>
                    <xdr:col>8</xdr:col>
                    <xdr:colOff>0</xdr:colOff>
                    <xdr:row>78</xdr:row>
                    <xdr:rowOff>0</xdr:rowOff>
                  </from>
                  <to>
                    <xdr:col>9</xdr:col>
                    <xdr:colOff>0</xdr:colOff>
                    <xdr:row>78</xdr:row>
                    <xdr:rowOff>127000</xdr:rowOff>
                  </to>
                </anchor>
              </controlPr>
            </control>
          </mc:Choice>
        </mc:AlternateContent>
        <mc:AlternateContent xmlns:mc="http://schemas.openxmlformats.org/markup-compatibility/2006">
          <mc:Choice Requires="x14">
            <control shapeId="41478" r:id="rId72" name="Check Box 518">
              <controlPr defaultSize="0" autoFill="0" autoLine="0" autoPict="0">
                <anchor moveWithCells="1">
                  <from>
                    <xdr:col>8</xdr:col>
                    <xdr:colOff>0</xdr:colOff>
                    <xdr:row>80</xdr:row>
                    <xdr:rowOff>0</xdr:rowOff>
                  </from>
                  <to>
                    <xdr:col>9</xdr:col>
                    <xdr:colOff>0</xdr:colOff>
                    <xdr:row>81</xdr:row>
                    <xdr:rowOff>0</xdr:rowOff>
                  </to>
                </anchor>
              </controlPr>
            </control>
          </mc:Choice>
        </mc:AlternateContent>
        <mc:AlternateContent xmlns:mc="http://schemas.openxmlformats.org/markup-compatibility/2006">
          <mc:Choice Requires="x14">
            <control shapeId="41479" r:id="rId73" name="Check Box 519">
              <controlPr defaultSize="0" autoFill="0" autoLine="0" autoPict="0">
                <anchor moveWithCells="1">
                  <from>
                    <xdr:col>8</xdr:col>
                    <xdr:colOff>0</xdr:colOff>
                    <xdr:row>86</xdr:row>
                    <xdr:rowOff>0</xdr:rowOff>
                  </from>
                  <to>
                    <xdr:col>9</xdr:col>
                    <xdr:colOff>0</xdr:colOff>
                    <xdr:row>86</xdr:row>
                    <xdr:rowOff>165100</xdr:rowOff>
                  </to>
                </anchor>
              </controlPr>
            </control>
          </mc:Choice>
        </mc:AlternateContent>
        <mc:AlternateContent xmlns:mc="http://schemas.openxmlformats.org/markup-compatibility/2006">
          <mc:Choice Requires="x14">
            <control shapeId="41480" r:id="rId74" name="Check Box 520">
              <controlPr defaultSize="0" autoFill="0" autoLine="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41481" r:id="rId75" name="Check Box 521">
              <controlPr defaultSize="0" autoFill="0" autoLine="0" autoPict="0">
                <anchor moveWithCells="1">
                  <from>
                    <xdr:col>8</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41483" r:id="rId76" name="Check Box 523">
              <controlPr defaultSize="0" autoFill="0" autoLine="0" autoPict="0">
                <anchor moveWithCells="1">
                  <from>
                    <xdr:col>8</xdr:col>
                    <xdr:colOff>0</xdr:colOff>
                    <xdr:row>35</xdr:row>
                    <xdr:rowOff>0</xdr:rowOff>
                  </from>
                  <to>
                    <xdr:col>9</xdr:col>
                    <xdr:colOff>0</xdr:colOff>
                    <xdr:row>35</xdr:row>
                    <xdr:rowOff>152400</xdr:rowOff>
                  </to>
                </anchor>
              </controlPr>
            </control>
          </mc:Choice>
        </mc:AlternateContent>
        <mc:AlternateContent xmlns:mc="http://schemas.openxmlformats.org/markup-compatibility/2006">
          <mc:Choice Requires="x14">
            <control shapeId="41484" r:id="rId77" name="Check Box 524">
              <controlPr defaultSize="0" autoFill="0" autoLine="0" autoPict="0">
                <anchor moveWithCells="1">
                  <from>
                    <xdr:col>8</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41485" r:id="rId78" name="Check Box 525">
              <controlPr locked="0" defaultSize="0" autoFill="0" autoLine="0" autoPict="0">
                <anchor moveWithCells="1">
                  <from>
                    <xdr:col>8</xdr:col>
                    <xdr:colOff>0</xdr:colOff>
                    <xdr:row>93</xdr:row>
                    <xdr:rowOff>0</xdr:rowOff>
                  </from>
                  <to>
                    <xdr:col>11</xdr:col>
                    <xdr:colOff>19050</xdr:colOff>
                    <xdr:row>94</xdr:row>
                    <xdr:rowOff>0</xdr:rowOff>
                  </to>
                </anchor>
              </controlPr>
            </control>
          </mc:Choice>
        </mc:AlternateContent>
        <mc:AlternateContent xmlns:mc="http://schemas.openxmlformats.org/markup-compatibility/2006">
          <mc:Choice Requires="x14">
            <control shapeId="41486" r:id="rId79" name="Check Box 526">
              <controlPr locked="0" defaultSize="0" autoFill="0" autoLine="0" autoPict="0">
                <anchor moveWithCells="1">
                  <from>
                    <xdr:col>8</xdr:col>
                    <xdr:colOff>0</xdr:colOff>
                    <xdr:row>94</xdr:row>
                    <xdr:rowOff>0</xdr:rowOff>
                  </from>
                  <to>
                    <xdr:col>11</xdr:col>
                    <xdr:colOff>19050</xdr:colOff>
                    <xdr:row>95</xdr:row>
                    <xdr:rowOff>0</xdr:rowOff>
                  </to>
                </anchor>
              </controlPr>
            </control>
          </mc:Choice>
        </mc:AlternateContent>
        <mc:AlternateContent xmlns:mc="http://schemas.openxmlformats.org/markup-compatibility/2006">
          <mc:Choice Requires="x14">
            <control shapeId="41487" r:id="rId80" name="Check Box 527">
              <controlPr locked="0" defaultSize="0" autoFill="0" autoLine="0" autoPict="0">
                <anchor moveWithCells="1">
                  <from>
                    <xdr:col>8</xdr:col>
                    <xdr:colOff>0</xdr:colOff>
                    <xdr:row>95</xdr:row>
                    <xdr:rowOff>0</xdr:rowOff>
                  </from>
                  <to>
                    <xdr:col>11</xdr:col>
                    <xdr:colOff>19050</xdr:colOff>
                    <xdr:row>96</xdr:row>
                    <xdr:rowOff>0</xdr:rowOff>
                  </to>
                </anchor>
              </controlPr>
            </control>
          </mc:Choice>
        </mc:AlternateContent>
        <mc:AlternateContent xmlns:mc="http://schemas.openxmlformats.org/markup-compatibility/2006">
          <mc:Choice Requires="x14">
            <control shapeId="41488" r:id="rId81" name="Check Box 528">
              <controlPr locked="0" defaultSize="0" autoFill="0" autoLine="0" autoPict="0">
                <anchor moveWithCells="1">
                  <from>
                    <xdr:col>8</xdr:col>
                    <xdr:colOff>0</xdr:colOff>
                    <xdr:row>98</xdr:row>
                    <xdr:rowOff>0</xdr:rowOff>
                  </from>
                  <to>
                    <xdr:col>11</xdr:col>
                    <xdr:colOff>19050</xdr:colOff>
                    <xdr:row>99</xdr:row>
                    <xdr:rowOff>19050</xdr:rowOff>
                  </to>
                </anchor>
              </controlPr>
            </control>
          </mc:Choice>
        </mc:AlternateContent>
        <mc:AlternateContent xmlns:mc="http://schemas.openxmlformats.org/markup-compatibility/2006">
          <mc:Choice Requires="x14">
            <control shapeId="41489" r:id="rId82" name="Check Box 529">
              <controlPr locked="0" defaultSize="0" autoFill="0" autoLine="0" autoPict="0">
                <anchor moveWithCells="1">
                  <from>
                    <xdr:col>8</xdr:col>
                    <xdr:colOff>0</xdr:colOff>
                    <xdr:row>99</xdr:row>
                    <xdr:rowOff>0</xdr:rowOff>
                  </from>
                  <to>
                    <xdr:col>11</xdr:col>
                    <xdr:colOff>19050</xdr:colOff>
                    <xdr:row>100</xdr:row>
                    <xdr:rowOff>12700</xdr:rowOff>
                  </to>
                </anchor>
              </controlPr>
            </control>
          </mc:Choice>
        </mc:AlternateContent>
        <mc:AlternateContent xmlns:mc="http://schemas.openxmlformats.org/markup-compatibility/2006">
          <mc:Choice Requires="x14">
            <control shapeId="41490" r:id="rId83" name="Check Box 530">
              <controlPr locked="0" defaultSize="0" autoFill="0" autoLine="0" autoPict="0">
                <anchor moveWithCells="1">
                  <from>
                    <xdr:col>8</xdr:col>
                    <xdr:colOff>0</xdr:colOff>
                    <xdr:row>21</xdr:row>
                    <xdr:rowOff>0</xdr:rowOff>
                  </from>
                  <to>
                    <xdr:col>11</xdr:col>
                    <xdr:colOff>19050</xdr:colOff>
                    <xdr:row>21</xdr:row>
                    <xdr:rowOff>165100</xdr:rowOff>
                  </to>
                </anchor>
              </controlPr>
            </control>
          </mc:Choice>
        </mc:AlternateContent>
        <mc:AlternateContent xmlns:mc="http://schemas.openxmlformats.org/markup-compatibility/2006">
          <mc:Choice Requires="x14">
            <control shapeId="41491" r:id="rId84" name="Check Box 531">
              <controlPr locked="0" defaultSize="0" autoFill="0" autoLine="0" autoPict="0">
                <anchor moveWithCells="1">
                  <from>
                    <xdr:col>8</xdr:col>
                    <xdr:colOff>12700</xdr:colOff>
                    <xdr:row>3</xdr:row>
                    <xdr:rowOff>12700</xdr:rowOff>
                  </from>
                  <to>
                    <xdr:col>11</xdr:col>
                    <xdr:colOff>31750</xdr:colOff>
                    <xdr:row>4</xdr:row>
                    <xdr:rowOff>0</xdr:rowOff>
                  </to>
                </anchor>
              </controlPr>
            </control>
          </mc:Choice>
        </mc:AlternateContent>
        <mc:AlternateContent xmlns:mc="http://schemas.openxmlformats.org/markup-compatibility/2006">
          <mc:Choice Requires="x14">
            <control shapeId="41492" r:id="rId85" name="Check Box 532">
              <controlPr locked="0" defaultSize="0" autoFill="0" autoLine="0" autoPict="0">
                <anchor moveWithCells="1">
                  <from>
                    <xdr:col>8</xdr:col>
                    <xdr:colOff>12700</xdr:colOff>
                    <xdr:row>4</xdr:row>
                    <xdr:rowOff>12700</xdr:rowOff>
                  </from>
                  <to>
                    <xdr:col>11</xdr:col>
                    <xdr:colOff>19050</xdr:colOff>
                    <xdr:row>5</xdr:row>
                    <xdr:rowOff>0</xdr:rowOff>
                  </to>
                </anchor>
              </controlPr>
            </control>
          </mc:Choice>
        </mc:AlternateContent>
        <mc:AlternateContent xmlns:mc="http://schemas.openxmlformats.org/markup-compatibility/2006">
          <mc:Choice Requires="x14">
            <control shapeId="41493" r:id="rId86" name="Check Box 533">
              <controlPr locked="0" defaultSize="0" autoFill="0" autoLine="0" autoPict="0">
                <anchor moveWithCells="1">
                  <from>
                    <xdr:col>8</xdr:col>
                    <xdr:colOff>0</xdr:colOff>
                    <xdr:row>8</xdr:row>
                    <xdr:rowOff>0</xdr:rowOff>
                  </from>
                  <to>
                    <xdr:col>11</xdr:col>
                    <xdr:colOff>19050</xdr:colOff>
                    <xdr:row>9</xdr:row>
                    <xdr:rowOff>0</xdr:rowOff>
                  </to>
                </anchor>
              </controlPr>
            </control>
          </mc:Choice>
        </mc:AlternateContent>
        <mc:AlternateContent xmlns:mc="http://schemas.openxmlformats.org/markup-compatibility/2006">
          <mc:Choice Requires="x14">
            <control shapeId="41494" r:id="rId87" name="Check Box 534">
              <controlPr locked="0" defaultSize="0" autoFill="0" autoLine="0" autoPict="0">
                <anchor moveWithCells="1">
                  <from>
                    <xdr:col>8</xdr:col>
                    <xdr:colOff>0</xdr:colOff>
                    <xdr:row>9</xdr:row>
                    <xdr:rowOff>0</xdr:rowOff>
                  </from>
                  <to>
                    <xdr:col>11</xdr:col>
                    <xdr:colOff>12700</xdr:colOff>
                    <xdr:row>9</xdr:row>
                    <xdr:rowOff>152400</xdr:rowOff>
                  </to>
                </anchor>
              </controlPr>
            </control>
          </mc:Choice>
        </mc:AlternateContent>
        <mc:AlternateContent xmlns:mc="http://schemas.openxmlformats.org/markup-compatibility/2006">
          <mc:Choice Requires="x14">
            <control shapeId="41495" r:id="rId88" name="Check Box 535">
              <controlPr locked="0" defaultSize="0" autoFill="0" autoLine="0" autoPict="0">
                <anchor moveWithCells="1">
                  <from>
                    <xdr:col>8</xdr:col>
                    <xdr:colOff>12700</xdr:colOff>
                    <xdr:row>11</xdr:row>
                    <xdr:rowOff>0</xdr:rowOff>
                  </from>
                  <to>
                    <xdr:col>11</xdr:col>
                    <xdr:colOff>31750</xdr:colOff>
                    <xdr:row>12</xdr:row>
                    <xdr:rowOff>0</xdr:rowOff>
                  </to>
                </anchor>
              </controlPr>
            </control>
          </mc:Choice>
        </mc:AlternateContent>
        <mc:AlternateContent xmlns:mc="http://schemas.openxmlformats.org/markup-compatibility/2006">
          <mc:Choice Requires="x14">
            <control shapeId="41496" r:id="rId89" name="Check Box 536">
              <controlPr locked="0" defaultSize="0" autoFill="0" autoLine="0" autoPict="0">
                <anchor moveWithCells="1">
                  <from>
                    <xdr:col>8</xdr:col>
                    <xdr:colOff>12700</xdr:colOff>
                    <xdr:row>12</xdr:row>
                    <xdr:rowOff>12700</xdr:rowOff>
                  </from>
                  <to>
                    <xdr:col>11</xdr:col>
                    <xdr:colOff>19050</xdr:colOff>
                    <xdr:row>13</xdr:row>
                    <xdr:rowOff>0</xdr:rowOff>
                  </to>
                </anchor>
              </controlPr>
            </control>
          </mc:Choice>
        </mc:AlternateContent>
        <mc:AlternateContent xmlns:mc="http://schemas.openxmlformats.org/markup-compatibility/2006">
          <mc:Choice Requires="x14">
            <control shapeId="41497" r:id="rId90" name="Check Box 537">
              <controlPr locked="0" defaultSize="0" autoFill="0" autoLine="0" autoPict="0">
                <anchor moveWithCells="1">
                  <from>
                    <xdr:col>8</xdr:col>
                    <xdr:colOff>0</xdr:colOff>
                    <xdr:row>15</xdr:row>
                    <xdr:rowOff>0</xdr:rowOff>
                  </from>
                  <to>
                    <xdr:col>11</xdr:col>
                    <xdr:colOff>19050</xdr:colOff>
                    <xdr:row>16</xdr:row>
                    <xdr:rowOff>0</xdr:rowOff>
                  </to>
                </anchor>
              </controlPr>
            </control>
          </mc:Choice>
        </mc:AlternateContent>
        <mc:AlternateContent xmlns:mc="http://schemas.openxmlformats.org/markup-compatibility/2006">
          <mc:Choice Requires="x14">
            <control shapeId="41498" r:id="rId91" name="Check Box 538">
              <controlPr locked="0" defaultSize="0" autoFill="0" autoLine="0" autoPict="0">
                <anchor moveWithCells="1">
                  <from>
                    <xdr:col>8</xdr:col>
                    <xdr:colOff>0</xdr:colOff>
                    <xdr:row>17</xdr:row>
                    <xdr:rowOff>0</xdr:rowOff>
                  </from>
                  <to>
                    <xdr:col>11</xdr:col>
                    <xdr:colOff>19050</xdr:colOff>
                    <xdr:row>18</xdr:row>
                    <xdr:rowOff>0</xdr:rowOff>
                  </to>
                </anchor>
              </controlPr>
            </control>
          </mc:Choice>
        </mc:AlternateContent>
        <mc:AlternateContent xmlns:mc="http://schemas.openxmlformats.org/markup-compatibility/2006">
          <mc:Choice Requires="x14">
            <control shapeId="41499" r:id="rId92" name="Check Box 539">
              <controlPr locked="0" defaultSize="0" autoFill="0" autoLine="0" autoPict="0">
                <anchor moveWithCells="1">
                  <from>
                    <xdr:col>8</xdr:col>
                    <xdr:colOff>0</xdr:colOff>
                    <xdr:row>19</xdr:row>
                    <xdr:rowOff>0</xdr:rowOff>
                  </from>
                  <to>
                    <xdr:col>11</xdr:col>
                    <xdr:colOff>19050</xdr:colOff>
                    <xdr:row>19</xdr:row>
                    <xdr:rowOff>165100</xdr:rowOff>
                  </to>
                </anchor>
              </controlPr>
            </control>
          </mc:Choice>
        </mc:AlternateContent>
        <mc:AlternateContent xmlns:mc="http://schemas.openxmlformats.org/markup-compatibility/2006">
          <mc:Choice Requires="x14">
            <control shapeId="41500" r:id="rId93" name="Check Box 540">
              <controlPr locked="0" defaultSize="0" autoFill="0" autoLine="0" autoPict="0">
                <anchor moveWithCells="1">
                  <from>
                    <xdr:col>8</xdr:col>
                    <xdr:colOff>0</xdr:colOff>
                    <xdr:row>20</xdr:row>
                    <xdr:rowOff>0</xdr:rowOff>
                  </from>
                  <to>
                    <xdr:col>11</xdr:col>
                    <xdr:colOff>19050</xdr:colOff>
                    <xdr:row>20</xdr:row>
                    <xdr:rowOff>165100</xdr:rowOff>
                  </to>
                </anchor>
              </controlPr>
            </control>
          </mc:Choice>
        </mc:AlternateContent>
        <mc:AlternateContent xmlns:mc="http://schemas.openxmlformats.org/markup-compatibility/2006">
          <mc:Choice Requires="x14">
            <control shapeId="41501" r:id="rId94" name="Check Box 541">
              <controlPr locked="0" defaultSize="0" autoFill="0" autoLine="0" autoPict="0">
                <anchor moveWithCells="1">
                  <from>
                    <xdr:col>8</xdr:col>
                    <xdr:colOff>0</xdr:colOff>
                    <xdr:row>23</xdr:row>
                    <xdr:rowOff>0</xdr:rowOff>
                  </from>
                  <to>
                    <xdr:col>11</xdr:col>
                    <xdr:colOff>19050</xdr:colOff>
                    <xdr:row>24</xdr:row>
                    <xdr:rowOff>0</xdr:rowOff>
                  </to>
                </anchor>
              </controlPr>
            </control>
          </mc:Choice>
        </mc:AlternateContent>
        <mc:AlternateContent xmlns:mc="http://schemas.openxmlformats.org/markup-compatibility/2006">
          <mc:Choice Requires="x14">
            <control shapeId="41502" r:id="rId95" name="Check Box 542">
              <controlPr locked="0" defaultSize="0" autoFill="0" autoLine="0" autoPict="0">
                <anchor moveWithCells="1">
                  <from>
                    <xdr:col>8</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41503" r:id="rId96" name="Check Box 543">
              <controlPr locked="0" defaultSize="0" autoFill="0" autoLine="0" autoPict="0">
                <anchor moveWithCells="1">
                  <from>
                    <xdr:col>8</xdr:col>
                    <xdr:colOff>0</xdr:colOff>
                    <xdr:row>26</xdr:row>
                    <xdr:rowOff>0</xdr:rowOff>
                  </from>
                  <to>
                    <xdr:col>11</xdr:col>
                    <xdr:colOff>19050</xdr:colOff>
                    <xdr:row>27</xdr:row>
                    <xdr:rowOff>0</xdr:rowOff>
                  </to>
                </anchor>
              </controlPr>
            </control>
          </mc:Choice>
        </mc:AlternateContent>
        <mc:AlternateContent xmlns:mc="http://schemas.openxmlformats.org/markup-compatibility/2006">
          <mc:Choice Requires="x14">
            <control shapeId="41504" r:id="rId97" name="Check Box 544">
              <controlPr locked="0" defaultSize="0" autoFill="0" autoLine="0" autoPict="0">
                <anchor moveWithCells="1">
                  <from>
                    <xdr:col>8</xdr:col>
                    <xdr:colOff>0</xdr:colOff>
                    <xdr:row>27</xdr:row>
                    <xdr:rowOff>0</xdr:rowOff>
                  </from>
                  <to>
                    <xdr:col>11</xdr:col>
                    <xdr:colOff>19050</xdr:colOff>
                    <xdr:row>28</xdr:row>
                    <xdr:rowOff>0</xdr:rowOff>
                  </to>
                </anchor>
              </controlPr>
            </control>
          </mc:Choice>
        </mc:AlternateContent>
        <mc:AlternateContent xmlns:mc="http://schemas.openxmlformats.org/markup-compatibility/2006">
          <mc:Choice Requires="x14">
            <control shapeId="41505" r:id="rId98" name="Check Box 545">
              <controlPr locked="0" defaultSize="0" autoFill="0" autoLine="0" autoPict="0">
                <anchor moveWithCells="1">
                  <from>
                    <xdr:col>8</xdr:col>
                    <xdr:colOff>0</xdr:colOff>
                    <xdr:row>29</xdr:row>
                    <xdr:rowOff>171450</xdr:rowOff>
                  </from>
                  <to>
                    <xdr:col>11</xdr:col>
                    <xdr:colOff>19050</xdr:colOff>
                    <xdr:row>30</xdr:row>
                    <xdr:rowOff>152400</xdr:rowOff>
                  </to>
                </anchor>
              </controlPr>
            </control>
          </mc:Choice>
        </mc:AlternateContent>
        <mc:AlternateContent xmlns:mc="http://schemas.openxmlformats.org/markup-compatibility/2006">
          <mc:Choice Requires="x14">
            <control shapeId="41506" r:id="rId99" name="Check Box 546">
              <controlPr locked="0" defaultSize="0" autoFill="0" autoLine="0" autoPict="0">
                <anchor moveWithCells="1">
                  <from>
                    <xdr:col>8</xdr:col>
                    <xdr:colOff>0</xdr:colOff>
                    <xdr:row>31</xdr:row>
                    <xdr:rowOff>0</xdr:rowOff>
                  </from>
                  <to>
                    <xdr:col>11</xdr:col>
                    <xdr:colOff>19050</xdr:colOff>
                    <xdr:row>32</xdr:row>
                    <xdr:rowOff>0</xdr:rowOff>
                  </to>
                </anchor>
              </controlPr>
            </control>
          </mc:Choice>
        </mc:AlternateContent>
        <mc:AlternateContent xmlns:mc="http://schemas.openxmlformats.org/markup-compatibility/2006">
          <mc:Choice Requires="x14">
            <control shapeId="41507" r:id="rId100" name="Check Box 547">
              <controlPr locked="0" defaultSize="0" autoFill="0" autoLine="0" autoPict="0">
                <anchor moveWithCells="1">
                  <from>
                    <xdr:col>8</xdr:col>
                    <xdr:colOff>0</xdr:colOff>
                    <xdr:row>32</xdr:row>
                    <xdr:rowOff>152400</xdr:rowOff>
                  </from>
                  <to>
                    <xdr:col>11</xdr:col>
                    <xdr:colOff>19050</xdr:colOff>
                    <xdr:row>33</xdr:row>
                    <xdr:rowOff>146050</xdr:rowOff>
                  </to>
                </anchor>
              </controlPr>
            </control>
          </mc:Choice>
        </mc:AlternateContent>
        <mc:AlternateContent xmlns:mc="http://schemas.openxmlformats.org/markup-compatibility/2006">
          <mc:Choice Requires="x14">
            <control shapeId="41508" r:id="rId101" name="Check Box 548">
              <controlPr locked="0" defaultSize="0" autoFill="0" autoLine="0" autoPict="0">
                <anchor moveWithCells="1">
                  <from>
                    <xdr:col>8</xdr:col>
                    <xdr:colOff>0</xdr:colOff>
                    <xdr:row>33</xdr:row>
                    <xdr:rowOff>146050</xdr:rowOff>
                  </from>
                  <to>
                    <xdr:col>11</xdr:col>
                    <xdr:colOff>19050</xdr:colOff>
                    <xdr:row>35</xdr:row>
                    <xdr:rowOff>0</xdr:rowOff>
                  </to>
                </anchor>
              </controlPr>
            </control>
          </mc:Choice>
        </mc:AlternateContent>
        <mc:AlternateContent xmlns:mc="http://schemas.openxmlformats.org/markup-compatibility/2006">
          <mc:Choice Requires="x14">
            <control shapeId="41509" r:id="rId102" name="Check Box 549">
              <controlPr locked="0" defaultSize="0" autoFill="0" autoLine="0" autoPict="0">
                <anchor moveWithCells="1">
                  <from>
                    <xdr:col>8</xdr:col>
                    <xdr:colOff>0</xdr:colOff>
                    <xdr:row>36</xdr:row>
                    <xdr:rowOff>152400</xdr:rowOff>
                  </from>
                  <to>
                    <xdr:col>11</xdr:col>
                    <xdr:colOff>19050</xdr:colOff>
                    <xdr:row>38</xdr:row>
                    <xdr:rowOff>0</xdr:rowOff>
                  </to>
                </anchor>
              </controlPr>
            </control>
          </mc:Choice>
        </mc:AlternateContent>
        <mc:AlternateContent xmlns:mc="http://schemas.openxmlformats.org/markup-compatibility/2006">
          <mc:Choice Requires="x14">
            <control shapeId="41510" r:id="rId103" name="Check Box 550">
              <controlPr locked="0" defaultSize="0" autoFill="0" autoLine="0" autoPict="0">
                <anchor moveWithCells="1">
                  <from>
                    <xdr:col>8</xdr:col>
                    <xdr:colOff>0</xdr:colOff>
                    <xdr:row>37</xdr:row>
                    <xdr:rowOff>152400</xdr:rowOff>
                  </from>
                  <to>
                    <xdr:col>11</xdr:col>
                    <xdr:colOff>19050</xdr:colOff>
                    <xdr:row>39</xdr:row>
                    <xdr:rowOff>0</xdr:rowOff>
                  </to>
                </anchor>
              </controlPr>
            </control>
          </mc:Choice>
        </mc:AlternateContent>
        <mc:AlternateContent xmlns:mc="http://schemas.openxmlformats.org/markup-compatibility/2006">
          <mc:Choice Requires="x14">
            <control shapeId="41511" r:id="rId104" name="Check Box 551">
              <controlPr locked="0" defaultSize="0" autoFill="0" autoLine="0" autoPict="0">
                <anchor moveWithCells="1">
                  <from>
                    <xdr:col>8</xdr:col>
                    <xdr:colOff>0</xdr:colOff>
                    <xdr:row>39</xdr:row>
                    <xdr:rowOff>152400</xdr:rowOff>
                  </from>
                  <to>
                    <xdr:col>11</xdr:col>
                    <xdr:colOff>19050</xdr:colOff>
                    <xdr:row>40</xdr:row>
                    <xdr:rowOff>152400</xdr:rowOff>
                  </to>
                </anchor>
              </controlPr>
            </control>
          </mc:Choice>
        </mc:AlternateContent>
        <mc:AlternateContent xmlns:mc="http://schemas.openxmlformats.org/markup-compatibility/2006">
          <mc:Choice Requires="x14">
            <control shapeId="41512" r:id="rId105" name="Check Box 552">
              <controlPr locked="0" defaultSize="0" autoFill="0" autoLine="0" autoPict="0">
                <anchor moveWithCells="1">
                  <from>
                    <xdr:col>8</xdr:col>
                    <xdr:colOff>0</xdr:colOff>
                    <xdr:row>42</xdr:row>
                    <xdr:rowOff>12700</xdr:rowOff>
                  </from>
                  <to>
                    <xdr:col>11</xdr:col>
                    <xdr:colOff>19050</xdr:colOff>
                    <xdr:row>43</xdr:row>
                    <xdr:rowOff>0</xdr:rowOff>
                  </to>
                </anchor>
              </controlPr>
            </control>
          </mc:Choice>
        </mc:AlternateContent>
        <mc:AlternateContent xmlns:mc="http://schemas.openxmlformats.org/markup-compatibility/2006">
          <mc:Choice Requires="x14">
            <control shapeId="41513" r:id="rId106" name="Check Box 553">
              <controlPr locked="0" defaultSize="0" autoFill="0" autoLine="0" autoPict="0">
                <anchor moveWithCells="1">
                  <from>
                    <xdr:col>8</xdr:col>
                    <xdr:colOff>0</xdr:colOff>
                    <xdr:row>44</xdr:row>
                    <xdr:rowOff>0</xdr:rowOff>
                  </from>
                  <to>
                    <xdr:col>11</xdr:col>
                    <xdr:colOff>19050</xdr:colOff>
                    <xdr:row>44</xdr:row>
                    <xdr:rowOff>152400</xdr:rowOff>
                  </to>
                </anchor>
              </controlPr>
            </control>
          </mc:Choice>
        </mc:AlternateContent>
        <mc:AlternateContent xmlns:mc="http://schemas.openxmlformats.org/markup-compatibility/2006">
          <mc:Choice Requires="x14">
            <control shapeId="41514" r:id="rId107" name="Check Box 554">
              <controlPr locked="0" defaultSize="0" autoFill="0" autoLine="0" autoPict="0">
                <anchor moveWithCells="1">
                  <from>
                    <xdr:col>8</xdr:col>
                    <xdr:colOff>0</xdr:colOff>
                    <xdr:row>47</xdr:row>
                    <xdr:rowOff>0</xdr:rowOff>
                  </from>
                  <to>
                    <xdr:col>11</xdr:col>
                    <xdr:colOff>19050</xdr:colOff>
                    <xdr:row>47</xdr:row>
                    <xdr:rowOff>146050</xdr:rowOff>
                  </to>
                </anchor>
              </controlPr>
            </control>
          </mc:Choice>
        </mc:AlternateContent>
        <mc:AlternateContent xmlns:mc="http://schemas.openxmlformats.org/markup-compatibility/2006">
          <mc:Choice Requires="x14">
            <control shapeId="41515" r:id="rId108" name="Check Box 555">
              <controlPr locked="0" defaultSize="0" autoFill="0" autoLine="0" autoPict="0">
                <anchor moveWithCells="1">
                  <from>
                    <xdr:col>8</xdr:col>
                    <xdr:colOff>0</xdr:colOff>
                    <xdr:row>49</xdr:row>
                    <xdr:rowOff>0</xdr:rowOff>
                  </from>
                  <to>
                    <xdr:col>11</xdr:col>
                    <xdr:colOff>19050</xdr:colOff>
                    <xdr:row>49</xdr:row>
                    <xdr:rowOff>146050</xdr:rowOff>
                  </to>
                </anchor>
              </controlPr>
            </control>
          </mc:Choice>
        </mc:AlternateContent>
        <mc:AlternateContent xmlns:mc="http://schemas.openxmlformats.org/markup-compatibility/2006">
          <mc:Choice Requires="x14">
            <control shapeId="41516" r:id="rId109" name="Check Box 556">
              <controlPr locked="0" defaultSize="0" autoFill="0" autoLine="0" autoPict="0">
                <anchor moveWithCells="1">
                  <from>
                    <xdr:col>8</xdr:col>
                    <xdr:colOff>0</xdr:colOff>
                    <xdr:row>50</xdr:row>
                    <xdr:rowOff>0</xdr:rowOff>
                  </from>
                  <to>
                    <xdr:col>11</xdr:col>
                    <xdr:colOff>19050</xdr:colOff>
                    <xdr:row>51</xdr:row>
                    <xdr:rowOff>0</xdr:rowOff>
                  </to>
                </anchor>
              </controlPr>
            </control>
          </mc:Choice>
        </mc:AlternateContent>
        <mc:AlternateContent xmlns:mc="http://schemas.openxmlformats.org/markup-compatibility/2006">
          <mc:Choice Requires="x14">
            <control shapeId="41517" r:id="rId110" name="Check Box 557">
              <controlPr locked="0" defaultSize="0" autoFill="0" autoLine="0" autoPict="0">
                <anchor moveWithCells="1">
                  <from>
                    <xdr:col>8</xdr:col>
                    <xdr:colOff>0</xdr:colOff>
                    <xdr:row>54</xdr:row>
                    <xdr:rowOff>0</xdr:rowOff>
                  </from>
                  <to>
                    <xdr:col>11</xdr:col>
                    <xdr:colOff>19050</xdr:colOff>
                    <xdr:row>54</xdr:row>
                    <xdr:rowOff>152400</xdr:rowOff>
                  </to>
                </anchor>
              </controlPr>
            </control>
          </mc:Choice>
        </mc:AlternateContent>
        <mc:AlternateContent xmlns:mc="http://schemas.openxmlformats.org/markup-compatibility/2006">
          <mc:Choice Requires="x14">
            <control shapeId="41518" r:id="rId111" name="Check Box 558">
              <controlPr locked="0" defaultSize="0" autoFill="0" autoLine="0" autoPict="0">
                <anchor moveWithCells="1">
                  <from>
                    <xdr:col>8</xdr:col>
                    <xdr:colOff>0</xdr:colOff>
                    <xdr:row>57</xdr:row>
                    <xdr:rowOff>0</xdr:rowOff>
                  </from>
                  <to>
                    <xdr:col>11</xdr:col>
                    <xdr:colOff>19050</xdr:colOff>
                    <xdr:row>58</xdr:row>
                    <xdr:rowOff>0</xdr:rowOff>
                  </to>
                </anchor>
              </controlPr>
            </control>
          </mc:Choice>
        </mc:AlternateContent>
        <mc:AlternateContent xmlns:mc="http://schemas.openxmlformats.org/markup-compatibility/2006">
          <mc:Choice Requires="x14">
            <control shapeId="41519" r:id="rId112" name="Check Box 559">
              <controlPr locked="0" defaultSize="0" autoFill="0" autoLine="0" autoPict="0">
                <anchor moveWithCells="1">
                  <from>
                    <xdr:col>8</xdr:col>
                    <xdr:colOff>0</xdr:colOff>
                    <xdr:row>61</xdr:row>
                    <xdr:rowOff>0</xdr:rowOff>
                  </from>
                  <to>
                    <xdr:col>11</xdr:col>
                    <xdr:colOff>19050</xdr:colOff>
                    <xdr:row>62</xdr:row>
                    <xdr:rowOff>0</xdr:rowOff>
                  </to>
                </anchor>
              </controlPr>
            </control>
          </mc:Choice>
        </mc:AlternateContent>
        <mc:AlternateContent xmlns:mc="http://schemas.openxmlformats.org/markup-compatibility/2006">
          <mc:Choice Requires="x14">
            <control shapeId="41520" r:id="rId113" name="Check Box 560">
              <controlPr locked="0" defaultSize="0" autoFill="0" autoLine="0" autoPict="0">
                <anchor moveWithCells="1">
                  <from>
                    <xdr:col>8</xdr:col>
                    <xdr:colOff>0</xdr:colOff>
                    <xdr:row>64</xdr:row>
                    <xdr:rowOff>0</xdr:rowOff>
                  </from>
                  <to>
                    <xdr:col>11</xdr:col>
                    <xdr:colOff>19050</xdr:colOff>
                    <xdr:row>65</xdr:row>
                    <xdr:rowOff>0</xdr:rowOff>
                  </to>
                </anchor>
              </controlPr>
            </control>
          </mc:Choice>
        </mc:AlternateContent>
        <mc:AlternateContent xmlns:mc="http://schemas.openxmlformats.org/markup-compatibility/2006">
          <mc:Choice Requires="x14">
            <control shapeId="41521" r:id="rId114" name="Check Box 561">
              <controlPr locked="0" defaultSize="0" autoFill="0" autoLine="0" autoPict="0">
                <anchor moveWithCells="1">
                  <from>
                    <xdr:col>8</xdr:col>
                    <xdr:colOff>0</xdr:colOff>
                    <xdr:row>66</xdr:row>
                    <xdr:rowOff>0</xdr:rowOff>
                  </from>
                  <to>
                    <xdr:col>11</xdr:col>
                    <xdr:colOff>19050</xdr:colOff>
                    <xdr:row>67</xdr:row>
                    <xdr:rowOff>0</xdr:rowOff>
                  </to>
                </anchor>
              </controlPr>
            </control>
          </mc:Choice>
        </mc:AlternateContent>
        <mc:AlternateContent xmlns:mc="http://schemas.openxmlformats.org/markup-compatibility/2006">
          <mc:Choice Requires="x14">
            <control shapeId="41522" r:id="rId115" name="Check Box 562">
              <controlPr locked="0" defaultSize="0" autoFill="0" autoLine="0" autoPict="0">
                <anchor moveWithCells="1">
                  <from>
                    <xdr:col>8</xdr:col>
                    <xdr:colOff>0</xdr:colOff>
                    <xdr:row>68</xdr:row>
                    <xdr:rowOff>0</xdr:rowOff>
                  </from>
                  <to>
                    <xdr:col>11</xdr:col>
                    <xdr:colOff>19050</xdr:colOff>
                    <xdr:row>69</xdr:row>
                    <xdr:rowOff>12700</xdr:rowOff>
                  </to>
                </anchor>
              </controlPr>
            </control>
          </mc:Choice>
        </mc:AlternateContent>
        <mc:AlternateContent xmlns:mc="http://schemas.openxmlformats.org/markup-compatibility/2006">
          <mc:Choice Requires="x14">
            <control shapeId="41523" r:id="rId116" name="Check Box 563">
              <controlPr locked="0" defaultSize="0" autoFill="0" autoLine="0" autoPict="0">
                <anchor moveWithCells="1">
                  <from>
                    <xdr:col>8</xdr:col>
                    <xdr:colOff>0</xdr:colOff>
                    <xdr:row>71</xdr:row>
                    <xdr:rowOff>0</xdr:rowOff>
                  </from>
                  <to>
                    <xdr:col>11</xdr:col>
                    <xdr:colOff>19050</xdr:colOff>
                    <xdr:row>72</xdr:row>
                    <xdr:rowOff>0</xdr:rowOff>
                  </to>
                </anchor>
              </controlPr>
            </control>
          </mc:Choice>
        </mc:AlternateContent>
        <mc:AlternateContent xmlns:mc="http://schemas.openxmlformats.org/markup-compatibility/2006">
          <mc:Choice Requires="x14">
            <control shapeId="41524" r:id="rId117" name="Check Box 564">
              <controlPr locked="0" defaultSize="0" autoFill="0" autoLine="0" autoPict="0">
                <anchor moveWithCells="1">
                  <from>
                    <xdr:col>8</xdr:col>
                    <xdr:colOff>0</xdr:colOff>
                    <xdr:row>82</xdr:row>
                    <xdr:rowOff>0</xdr:rowOff>
                  </from>
                  <to>
                    <xdr:col>11</xdr:col>
                    <xdr:colOff>19050</xdr:colOff>
                    <xdr:row>83</xdr:row>
                    <xdr:rowOff>0</xdr:rowOff>
                  </to>
                </anchor>
              </controlPr>
            </control>
          </mc:Choice>
        </mc:AlternateContent>
        <mc:AlternateContent xmlns:mc="http://schemas.openxmlformats.org/markup-compatibility/2006">
          <mc:Choice Requires="x14">
            <control shapeId="41525" r:id="rId118" name="Check Box 565">
              <controlPr locked="0" defaultSize="0" autoFill="0" autoLine="0" autoPict="0">
                <anchor moveWithCells="1">
                  <from>
                    <xdr:col>8</xdr:col>
                    <xdr:colOff>0</xdr:colOff>
                    <xdr:row>83</xdr:row>
                    <xdr:rowOff>184150</xdr:rowOff>
                  </from>
                  <to>
                    <xdr:col>11</xdr:col>
                    <xdr:colOff>19050</xdr:colOff>
                    <xdr:row>85</xdr:row>
                    <xdr:rowOff>0</xdr:rowOff>
                  </to>
                </anchor>
              </controlPr>
            </control>
          </mc:Choice>
        </mc:AlternateContent>
        <mc:AlternateContent xmlns:mc="http://schemas.openxmlformats.org/markup-compatibility/2006">
          <mc:Choice Requires="x14">
            <control shapeId="41526" r:id="rId119" name="Check Box 566">
              <controlPr locked="0" defaultSize="0" autoFill="0" autoLine="0" autoPict="0">
                <anchor moveWithCells="1">
                  <from>
                    <xdr:col>8</xdr:col>
                    <xdr:colOff>0</xdr:colOff>
                    <xdr:row>85</xdr:row>
                    <xdr:rowOff>0</xdr:rowOff>
                  </from>
                  <to>
                    <xdr:col>11</xdr:col>
                    <xdr:colOff>19050</xdr:colOff>
                    <xdr:row>86</xdr:row>
                    <xdr:rowOff>19050</xdr:rowOff>
                  </to>
                </anchor>
              </controlPr>
            </control>
          </mc:Choice>
        </mc:AlternateContent>
        <mc:AlternateContent xmlns:mc="http://schemas.openxmlformats.org/markup-compatibility/2006">
          <mc:Choice Requires="x14">
            <control shapeId="41527" r:id="rId120" name="Check Box 567">
              <controlPr locked="0" defaultSize="0" autoFill="0" autoLine="0" autoPict="0">
                <anchor moveWithCells="1">
                  <from>
                    <xdr:col>8</xdr:col>
                    <xdr:colOff>0</xdr:colOff>
                    <xdr:row>87</xdr:row>
                    <xdr:rowOff>0</xdr:rowOff>
                  </from>
                  <to>
                    <xdr:col>11</xdr:col>
                    <xdr:colOff>19050</xdr:colOff>
                    <xdr:row>88</xdr:row>
                    <xdr:rowOff>19050</xdr:rowOff>
                  </to>
                </anchor>
              </controlPr>
            </control>
          </mc:Choice>
        </mc:AlternateContent>
        <mc:AlternateContent xmlns:mc="http://schemas.openxmlformats.org/markup-compatibility/2006">
          <mc:Choice Requires="x14">
            <control shapeId="41528" r:id="rId121" name="Check Box 568">
              <controlPr locked="0" defaultSize="0" autoFill="0" autoLine="0" autoPict="0">
                <anchor moveWithCells="1">
                  <from>
                    <xdr:col>8</xdr:col>
                    <xdr:colOff>0</xdr:colOff>
                    <xdr:row>89</xdr:row>
                    <xdr:rowOff>171450</xdr:rowOff>
                  </from>
                  <to>
                    <xdr:col>11</xdr:col>
                    <xdr:colOff>19050</xdr:colOff>
                    <xdr:row>90</xdr:row>
                    <xdr:rowOff>165100</xdr:rowOff>
                  </to>
                </anchor>
              </controlPr>
            </control>
          </mc:Choice>
        </mc:AlternateContent>
        <mc:AlternateContent xmlns:mc="http://schemas.openxmlformats.org/markup-compatibility/2006">
          <mc:Choice Requires="x14">
            <control shapeId="41529" r:id="rId122" name="Check Box 569">
              <controlPr locked="0" defaultSize="0" autoFill="0" autoLine="0" autoPict="0">
                <anchor moveWithCells="1">
                  <from>
                    <xdr:col>8</xdr:col>
                    <xdr:colOff>0</xdr:colOff>
                    <xdr:row>92</xdr:row>
                    <xdr:rowOff>0</xdr:rowOff>
                  </from>
                  <to>
                    <xdr:col>11</xdr:col>
                    <xdr:colOff>19050</xdr:colOff>
                    <xdr:row>93</xdr:row>
                    <xdr:rowOff>0</xdr:rowOff>
                  </to>
                </anchor>
              </controlPr>
            </control>
          </mc:Choice>
        </mc:AlternateContent>
        <mc:AlternateContent xmlns:mc="http://schemas.openxmlformats.org/markup-compatibility/2006">
          <mc:Choice Requires="x14">
            <control shapeId="41530" r:id="rId123" name="Check Box 570">
              <controlPr locked="0" defaultSize="0" autoFill="0" autoLine="0" autoPict="0">
                <anchor moveWithCells="1">
                  <from>
                    <xdr:col>8</xdr:col>
                    <xdr:colOff>0</xdr:colOff>
                    <xdr:row>97</xdr:row>
                    <xdr:rowOff>0</xdr:rowOff>
                  </from>
                  <to>
                    <xdr:col>11</xdr:col>
                    <xdr:colOff>19050</xdr:colOff>
                    <xdr:row>98</xdr:row>
                    <xdr:rowOff>31750</xdr:rowOff>
                  </to>
                </anchor>
              </controlPr>
            </control>
          </mc:Choice>
        </mc:AlternateContent>
        <mc:AlternateContent xmlns:mc="http://schemas.openxmlformats.org/markup-compatibility/2006">
          <mc:Choice Requires="x14">
            <control shapeId="41531" r:id="rId124" name="Check Box 571">
              <controlPr locked="0" defaultSize="0" autoFill="0" autoLine="0" autoPict="0">
                <anchor moveWithCells="1">
                  <from>
                    <xdr:col>8</xdr:col>
                    <xdr:colOff>0</xdr:colOff>
                    <xdr:row>105</xdr:row>
                    <xdr:rowOff>304800</xdr:rowOff>
                  </from>
                  <to>
                    <xdr:col>9</xdr:col>
                    <xdr:colOff>0</xdr:colOff>
                    <xdr:row>107</xdr:row>
                    <xdr:rowOff>0</xdr:rowOff>
                  </to>
                </anchor>
              </controlPr>
            </control>
          </mc:Choice>
        </mc:AlternateContent>
        <mc:AlternateContent xmlns:mc="http://schemas.openxmlformats.org/markup-compatibility/2006">
          <mc:Choice Requires="x14">
            <control shapeId="41532" r:id="rId125" name="Check Box 572">
              <controlPr locked="0" defaultSize="0" autoFill="0" autoLine="0" autoPict="0">
                <anchor moveWithCells="1">
                  <from>
                    <xdr:col>8</xdr:col>
                    <xdr:colOff>0</xdr:colOff>
                    <xdr:row>108</xdr:row>
                    <xdr:rowOff>0</xdr:rowOff>
                  </from>
                  <to>
                    <xdr:col>11</xdr:col>
                    <xdr:colOff>19050</xdr:colOff>
                    <xdr:row>109</xdr:row>
                    <xdr:rowOff>0</xdr:rowOff>
                  </to>
                </anchor>
              </controlPr>
            </control>
          </mc:Choice>
        </mc:AlternateContent>
        <mc:AlternateContent xmlns:mc="http://schemas.openxmlformats.org/markup-compatibility/2006">
          <mc:Choice Requires="x14">
            <control shapeId="41533" r:id="rId126" name="Check Box 573">
              <controlPr locked="0" defaultSize="0" autoFill="0" autoLine="0" autoPict="0">
                <anchor moveWithCells="1">
                  <from>
                    <xdr:col>8</xdr:col>
                    <xdr:colOff>0</xdr:colOff>
                    <xdr:row>109</xdr:row>
                    <xdr:rowOff>184150</xdr:rowOff>
                  </from>
                  <to>
                    <xdr:col>11</xdr:col>
                    <xdr:colOff>19050</xdr:colOff>
                    <xdr:row>111</xdr:row>
                    <xdr:rowOff>0</xdr:rowOff>
                  </to>
                </anchor>
              </controlPr>
            </control>
          </mc:Choice>
        </mc:AlternateContent>
        <mc:AlternateContent xmlns:mc="http://schemas.openxmlformats.org/markup-compatibility/2006">
          <mc:Choice Requires="x14">
            <control shapeId="41534" r:id="rId127" name="Check Box 574">
              <controlPr locked="0" defaultSize="0" autoFill="0" autoLine="0" autoPict="0">
                <anchor moveWithCells="1">
                  <from>
                    <xdr:col>8</xdr:col>
                    <xdr:colOff>0</xdr:colOff>
                    <xdr:row>112</xdr:row>
                    <xdr:rowOff>0</xdr:rowOff>
                  </from>
                  <to>
                    <xdr:col>11</xdr:col>
                    <xdr:colOff>19050</xdr:colOff>
                    <xdr:row>112</xdr:row>
                    <xdr:rowOff>171450</xdr:rowOff>
                  </to>
                </anchor>
              </controlPr>
            </control>
          </mc:Choice>
        </mc:AlternateContent>
        <mc:AlternateContent xmlns:mc="http://schemas.openxmlformats.org/markup-compatibility/2006">
          <mc:Choice Requires="x14">
            <control shapeId="41535" r:id="rId128" name="Check Box 575">
              <controlPr locked="0" defaultSize="0" autoFill="0" autoLine="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41536" r:id="rId129" name="Check Box 576">
              <controlPr locked="0" defaultSize="0" autoFill="0" autoLine="0" autoPict="0">
                <anchor moveWithCells="1">
                  <from>
                    <xdr:col>8</xdr:col>
                    <xdr:colOff>0</xdr:colOff>
                    <xdr:row>102</xdr:row>
                    <xdr:rowOff>304800</xdr:rowOff>
                  </from>
                  <to>
                    <xdr:col>9</xdr:col>
                    <xdr:colOff>0</xdr:colOff>
                    <xdr:row>104</xdr:row>
                    <xdr:rowOff>0</xdr:rowOff>
                  </to>
                </anchor>
              </controlPr>
            </control>
          </mc:Choice>
        </mc:AlternateContent>
        <mc:AlternateContent xmlns:mc="http://schemas.openxmlformats.org/markup-compatibility/2006">
          <mc:Choice Requires="x14">
            <control shapeId="41537" r:id="rId130" name="Check Box 577">
              <controlPr locked="0" defaultSize="0" autoFill="0" autoLine="0" autoPict="0">
                <anchor moveWithCells="1">
                  <from>
                    <xdr:col>8</xdr:col>
                    <xdr:colOff>0</xdr:colOff>
                    <xdr:row>105</xdr:row>
                    <xdr:rowOff>0</xdr:rowOff>
                  </from>
                  <to>
                    <xdr:col>9</xdr:col>
                    <xdr:colOff>0</xdr:colOff>
                    <xdr:row>106</xdr:row>
                    <xdr:rowOff>0</xdr:rowOff>
                  </to>
                </anchor>
              </controlPr>
            </control>
          </mc:Choice>
        </mc:AlternateContent>
        <mc:AlternateContent xmlns:mc="http://schemas.openxmlformats.org/markup-compatibility/2006">
          <mc:Choice Requires="x14">
            <control shapeId="41538" r:id="rId131" name="Check Box 578">
              <controlPr defaultSize="0" autoFill="0" autoLine="0" autoPict="0">
                <anchor moveWithCells="1">
                  <from>
                    <xdr:col>8</xdr:col>
                    <xdr:colOff>12700</xdr:colOff>
                    <xdr:row>5</xdr:row>
                    <xdr:rowOff>12700</xdr:rowOff>
                  </from>
                  <to>
                    <xdr:col>11</xdr:col>
                    <xdr:colOff>31750</xdr:colOff>
                    <xdr:row>6</xdr:row>
                    <xdr:rowOff>12700</xdr:rowOff>
                  </to>
                </anchor>
              </controlPr>
            </control>
          </mc:Choice>
        </mc:AlternateContent>
        <mc:AlternateContent xmlns:mc="http://schemas.openxmlformats.org/markup-compatibility/2006">
          <mc:Choice Requires="x14">
            <control shapeId="41539" r:id="rId132" name="Check Box 579">
              <controlPr defaultSize="0" autoFill="0" autoLine="0" autoPict="0">
                <anchor moveWithCells="1">
                  <from>
                    <xdr:col>8</xdr:col>
                    <xdr:colOff>0</xdr:colOff>
                    <xdr:row>7</xdr:row>
                    <xdr:rowOff>0</xdr:rowOff>
                  </from>
                  <to>
                    <xdr:col>11</xdr:col>
                    <xdr:colOff>19050</xdr:colOff>
                    <xdr:row>8</xdr:row>
                    <xdr:rowOff>0</xdr:rowOff>
                  </to>
                </anchor>
              </controlPr>
            </control>
          </mc:Choice>
        </mc:AlternateContent>
        <mc:AlternateContent xmlns:mc="http://schemas.openxmlformats.org/markup-compatibility/2006">
          <mc:Choice Requires="x14">
            <control shapeId="41540" r:id="rId133" name="Check Box 580">
              <controlPr defaultSize="0" autoFill="0" autoLine="0" autoPict="0">
                <anchor moveWithCells="1">
                  <from>
                    <xdr:col>8</xdr:col>
                    <xdr:colOff>0</xdr:colOff>
                    <xdr:row>45</xdr:row>
                    <xdr:rowOff>0</xdr:rowOff>
                  </from>
                  <to>
                    <xdr:col>11</xdr:col>
                    <xdr:colOff>19050</xdr:colOff>
                    <xdr:row>46</xdr:row>
                    <xdr:rowOff>0</xdr:rowOff>
                  </to>
                </anchor>
              </controlPr>
            </control>
          </mc:Choice>
        </mc:AlternateContent>
        <mc:AlternateContent xmlns:mc="http://schemas.openxmlformats.org/markup-compatibility/2006">
          <mc:Choice Requires="x14">
            <control shapeId="41541" r:id="rId134" name="Check Box 581">
              <controlPr defaultSize="0" autoFill="0" autoLine="0" autoPict="0">
                <anchor moveWithCells="1">
                  <from>
                    <xdr:col>8</xdr:col>
                    <xdr:colOff>0</xdr:colOff>
                    <xdr:row>68</xdr:row>
                    <xdr:rowOff>152400</xdr:rowOff>
                  </from>
                  <to>
                    <xdr:col>11</xdr:col>
                    <xdr:colOff>19050</xdr:colOff>
                    <xdr:row>69</xdr:row>
                    <xdr:rowOff>184150</xdr:rowOff>
                  </to>
                </anchor>
              </controlPr>
            </control>
          </mc:Choice>
        </mc:AlternateContent>
        <mc:AlternateContent xmlns:mc="http://schemas.openxmlformats.org/markup-compatibility/2006">
          <mc:Choice Requires="x14">
            <control shapeId="41542" r:id="rId135" name="Check Box 582">
              <controlPr defaultSize="0" autoFill="0" autoLine="0" autoPict="0">
                <anchor moveWithCells="1">
                  <from>
                    <xdr:col>8</xdr:col>
                    <xdr:colOff>0</xdr:colOff>
                    <xdr:row>83</xdr:row>
                    <xdr:rowOff>0</xdr:rowOff>
                  </from>
                  <to>
                    <xdr:col>11</xdr:col>
                    <xdr:colOff>19050</xdr:colOff>
                    <xdr:row>84</xdr:row>
                    <xdr:rowOff>0</xdr:rowOff>
                  </to>
                </anchor>
              </controlPr>
            </control>
          </mc:Choice>
        </mc:AlternateContent>
        <mc:AlternateContent xmlns:mc="http://schemas.openxmlformats.org/markup-compatibility/2006">
          <mc:Choice Requires="x14">
            <control shapeId="41543" r:id="rId136" name="Check Box 583">
              <controlPr defaultSize="0" autoFill="0" autoLine="0" autoPict="0">
                <anchor moveWithCells="1">
                  <from>
                    <xdr:col>8</xdr:col>
                    <xdr:colOff>0</xdr:colOff>
                    <xdr:row>88</xdr:row>
                    <xdr:rowOff>0</xdr:rowOff>
                  </from>
                  <to>
                    <xdr:col>11</xdr:col>
                    <xdr:colOff>19050</xdr:colOff>
                    <xdr:row>88</xdr:row>
                    <xdr:rowOff>165100</xdr:rowOff>
                  </to>
                </anchor>
              </controlPr>
            </control>
          </mc:Choice>
        </mc:AlternateContent>
        <mc:AlternateContent xmlns:mc="http://schemas.openxmlformats.org/markup-compatibility/2006">
          <mc:Choice Requires="x14">
            <control shapeId="41544" r:id="rId137" name="Check Box 584">
              <controlPr defaultSize="0" autoFill="0" autoLine="0" autoPict="0">
                <anchor moveWithCells="1">
                  <from>
                    <xdr:col>8</xdr:col>
                    <xdr:colOff>0</xdr:colOff>
                    <xdr:row>55</xdr:row>
                    <xdr:rowOff>0</xdr:rowOff>
                  </from>
                  <to>
                    <xdr:col>11</xdr:col>
                    <xdr:colOff>19050</xdr:colOff>
                    <xdr:row>56</xdr:row>
                    <xdr:rowOff>0</xdr:rowOff>
                  </to>
                </anchor>
              </controlPr>
            </control>
          </mc:Choice>
        </mc:AlternateContent>
        <mc:AlternateContent xmlns:mc="http://schemas.openxmlformats.org/markup-compatibility/2006">
          <mc:Choice Requires="x14">
            <control shapeId="41545" r:id="rId138" name="Check Box 585">
              <controlPr defaultSize="0" autoFill="0" autoLine="0" autoPict="0">
                <anchor moveWithCells="1">
                  <from>
                    <xdr:col>8</xdr:col>
                    <xdr:colOff>0</xdr:colOff>
                    <xdr:row>16</xdr:row>
                    <xdr:rowOff>0</xdr:rowOff>
                  </from>
                  <to>
                    <xdr:col>11</xdr:col>
                    <xdr:colOff>12700</xdr:colOff>
                    <xdr:row>17</xdr:row>
                    <xdr:rowOff>12700</xdr:rowOff>
                  </to>
                </anchor>
              </controlPr>
            </control>
          </mc:Choice>
        </mc:AlternateContent>
        <mc:AlternateContent xmlns:mc="http://schemas.openxmlformats.org/markup-compatibility/2006">
          <mc:Choice Requires="x14">
            <control shapeId="41546" r:id="rId139" name="Check Box 586">
              <controlPr defaultSize="0" autoFill="0" autoLine="0" autoPict="0">
                <anchor moveWithCells="1">
                  <from>
                    <xdr:col>8</xdr:col>
                    <xdr:colOff>12700</xdr:colOff>
                    <xdr:row>63</xdr:row>
                    <xdr:rowOff>0</xdr:rowOff>
                  </from>
                  <to>
                    <xdr:col>9</xdr:col>
                    <xdr:colOff>0</xdr:colOff>
                    <xdr:row>64</xdr:row>
                    <xdr:rowOff>0</xdr:rowOff>
                  </to>
                </anchor>
              </controlPr>
            </control>
          </mc:Choice>
        </mc:AlternateContent>
        <mc:AlternateContent xmlns:mc="http://schemas.openxmlformats.org/markup-compatibility/2006">
          <mc:Choice Requires="x14">
            <control shapeId="41547" r:id="rId140" name="Check Box 587">
              <controlPr defaultSize="0" autoFill="0" autoLine="0" autoPict="0">
                <anchor moveWithCells="1">
                  <from>
                    <xdr:col>8</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41548" r:id="rId141" name="Check Box 588">
              <controlPr defaultSize="0" autoFill="0" autoLine="0" autoPict="0">
                <anchor moveWithCells="1">
                  <from>
                    <xdr:col>7</xdr:col>
                    <xdr:colOff>2190750</xdr:colOff>
                    <xdr:row>28</xdr:row>
                    <xdr:rowOff>0</xdr:rowOff>
                  </from>
                  <to>
                    <xdr:col>11</xdr:col>
                    <xdr:colOff>19050</xdr:colOff>
                    <xdr:row>28</xdr:row>
                    <xdr:rowOff>184150</xdr:rowOff>
                  </to>
                </anchor>
              </controlPr>
            </control>
          </mc:Choice>
        </mc:AlternateContent>
        <mc:AlternateContent xmlns:mc="http://schemas.openxmlformats.org/markup-compatibility/2006">
          <mc:Choice Requires="x14">
            <control shapeId="41549" r:id="rId142" name="Check Box 589">
              <controlPr defaultSize="0" autoFill="0" autoLine="0" autoPict="0">
                <anchor moveWithCells="1">
                  <from>
                    <xdr:col>8</xdr:col>
                    <xdr:colOff>0</xdr:colOff>
                    <xdr:row>53</xdr:row>
                    <xdr:rowOff>0</xdr:rowOff>
                  </from>
                  <to>
                    <xdr:col>9</xdr:col>
                    <xdr:colOff>0</xdr:colOff>
                    <xdr:row>54</xdr:row>
                    <xdr:rowOff>0</xdr:rowOff>
                  </to>
                </anchor>
              </controlPr>
            </control>
          </mc:Choice>
        </mc:AlternateContent>
        <mc:AlternateContent xmlns:mc="http://schemas.openxmlformats.org/markup-compatibility/2006">
          <mc:Choice Requires="x14">
            <control shapeId="41550" r:id="rId143" name="Check Box 590">
              <controlPr defaultSize="0" autoFill="0" autoLine="0" autoPict="0">
                <anchor moveWithCells="1">
                  <from>
                    <xdr:col>8</xdr:col>
                    <xdr:colOff>0</xdr:colOff>
                    <xdr:row>46</xdr:row>
                    <xdr:rowOff>0</xdr:rowOff>
                  </from>
                  <to>
                    <xdr:col>9</xdr:col>
                    <xdr:colOff>0</xdr:colOff>
                    <xdr:row>47</xdr:row>
                    <xdr:rowOff>0</xdr:rowOff>
                  </to>
                </anchor>
              </controlPr>
            </control>
          </mc:Choice>
        </mc:AlternateContent>
        <mc:AlternateContent xmlns:mc="http://schemas.openxmlformats.org/markup-compatibility/2006">
          <mc:Choice Requires="x14">
            <control shapeId="41551" r:id="rId144" name="Check Box 591">
              <controlPr defaultSize="0" autoFill="0" autoLine="0" autoPict="0">
                <anchor moveWithCells="1">
                  <from>
                    <xdr:col>8</xdr:col>
                    <xdr:colOff>0</xdr:colOff>
                    <xdr:row>56</xdr:row>
                    <xdr:rowOff>0</xdr:rowOff>
                  </from>
                  <to>
                    <xdr:col>9</xdr:col>
                    <xdr:colOff>0</xdr:colOff>
                    <xdr:row>57</xdr:row>
                    <xdr:rowOff>0</xdr:rowOff>
                  </to>
                </anchor>
              </controlPr>
            </control>
          </mc:Choice>
        </mc:AlternateContent>
        <mc:AlternateContent xmlns:mc="http://schemas.openxmlformats.org/markup-compatibility/2006">
          <mc:Choice Requires="x14">
            <control shapeId="41552" r:id="rId145" name="Check Box 592">
              <controlPr defaultSize="0" autoFill="0" autoLine="0" autoPict="0">
                <anchor moveWithCells="1">
                  <from>
                    <xdr:col>8</xdr:col>
                    <xdr:colOff>0</xdr:colOff>
                    <xdr:row>60</xdr:row>
                    <xdr:rowOff>0</xdr:rowOff>
                  </from>
                  <to>
                    <xdr:col>9</xdr:col>
                    <xdr:colOff>0</xdr:colOff>
                    <xdr:row>61</xdr:row>
                    <xdr:rowOff>0</xdr:rowOff>
                  </to>
                </anchor>
              </controlPr>
            </control>
          </mc:Choice>
        </mc:AlternateContent>
        <mc:AlternateContent xmlns:mc="http://schemas.openxmlformats.org/markup-compatibility/2006">
          <mc:Choice Requires="x14">
            <control shapeId="41553" r:id="rId146" name="Check Box 593">
              <controlPr defaultSize="0" autoFill="0" autoLine="0" autoPict="0">
                <anchor moveWithCells="1">
                  <from>
                    <xdr:col>8</xdr:col>
                    <xdr:colOff>0</xdr:colOff>
                    <xdr:row>67</xdr:row>
                    <xdr:rowOff>0</xdr:rowOff>
                  </from>
                  <to>
                    <xdr:col>9</xdr:col>
                    <xdr:colOff>0</xdr:colOff>
                    <xdr:row>68</xdr:row>
                    <xdr:rowOff>0</xdr:rowOff>
                  </to>
                </anchor>
              </controlPr>
            </control>
          </mc:Choice>
        </mc:AlternateContent>
        <mc:AlternateContent xmlns:mc="http://schemas.openxmlformats.org/markup-compatibility/2006">
          <mc:Choice Requires="x14">
            <control shapeId="41554" r:id="rId147" name="Check Box 594">
              <controlPr defaultSize="0" autoFill="0" autoLine="0" autoPict="0">
                <anchor moveWithCells="1">
                  <from>
                    <xdr:col>8</xdr:col>
                    <xdr:colOff>0</xdr:colOff>
                    <xdr:row>72</xdr:row>
                    <xdr:rowOff>0</xdr:rowOff>
                  </from>
                  <to>
                    <xdr:col>9</xdr:col>
                    <xdr:colOff>0</xdr:colOff>
                    <xdr:row>73</xdr:row>
                    <xdr:rowOff>19050</xdr:rowOff>
                  </to>
                </anchor>
              </controlPr>
            </control>
          </mc:Choice>
        </mc:AlternateContent>
        <mc:AlternateContent xmlns:mc="http://schemas.openxmlformats.org/markup-compatibility/2006">
          <mc:Choice Requires="x14">
            <control shapeId="41555" r:id="rId148" name="Check Box 595">
              <controlPr defaultSize="0" autoFill="0" autoLine="0" autoPict="0">
                <anchor moveWithCells="1">
                  <from>
                    <xdr:col>8</xdr:col>
                    <xdr:colOff>0</xdr:colOff>
                    <xdr:row>74</xdr:row>
                    <xdr:rowOff>0</xdr:rowOff>
                  </from>
                  <to>
                    <xdr:col>9</xdr:col>
                    <xdr:colOff>0</xdr:colOff>
                    <xdr:row>75</xdr:row>
                    <xdr:rowOff>19050</xdr:rowOff>
                  </to>
                </anchor>
              </controlPr>
            </control>
          </mc:Choice>
        </mc:AlternateContent>
        <mc:AlternateContent xmlns:mc="http://schemas.openxmlformats.org/markup-compatibility/2006">
          <mc:Choice Requires="x14">
            <control shapeId="41556" r:id="rId149" name="Check Box 596">
              <controlPr defaultSize="0" autoFill="0" autoLine="0" autoPict="0">
                <anchor moveWithCells="1">
                  <from>
                    <xdr:col>8</xdr:col>
                    <xdr:colOff>0</xdr:colOff>
                    <xdr:row>76</xdr:row>
                    <xdr:rowOff>0</xdr:rowOff>
                  </from>
                  <to>
                    <xdr:col>9</xdr:col>
                    <xdr:colOff>0</xdr:colOff>
                    <xdr:row>77</xdr:row>
                    <xdr:rowOff>0</xdr:rowOff>
                  </to>
                </anchor>
              </controlPr>
            </control>
          </mc:Choice>
        </mc:AlternateContent>
        <mc:AlternateContent xmlns:mc="http://schemas.openxmlformats.org/markup-compatibility/2006">
          <mc:Choice Requires="x14">
            <control shapeId="41557" r:id="rId150" name="Check Box 597">
              <controlPr defaultSize="0" autoFill="0" autoLine="0" autoPict="0">
                <anchor moveWithCells="1">
                  <from>
                    <xdr:col>8</xdr:col>
                    <xdr:colOff>0</xdr:colOff>
                    <xdr:row>78</xdr:row>
                    <xdr:rowOff>0</xdr:rowOff>
                  </from>
                  <to>
                    <xdr:col>9</xdr:col>
                    <xdr:colOff>0</xdr:colOff>
                    <xdr:row>78</xdr:row>
                    <xdr:rowOff>127000</xdr:rowOff>
                  </to>
                </anchor>
              </controlPr>
            </control>
          </mc:Choice>
        </mc:AlternateContent>
        <mc:AlternateContent xmlns:mc="http://schemas.openxmlformats.org/markup-compatibility/2006">
          <mc:Choice Requires="x14">
            <control shapeId="41558" r:id="rId151" name="Check Box 598">
              <controlPr defaultSize="0" autoFill="0" autoLine="0" autoPict="0">
                <anchor moveWithCells="1">
                  <from>
                    <xdr:col>8</xdr:col>
                    <xdr:colOff>0</xdr:colOff>
                    <xdr:row>80</xdr:row>
                    <xdr:rowOff>0</xdr:rowOff>
                  </from>
                  <to>
                    <xdr:col>9</xdr:col>
                    <xdr:colOff>0</xdr:colOff>
                    <xdr:row>81</xdr:row>
                    <xdr:rowOff>0</xdr:rowOff>
                  </to>
                </anchor>
              </controlPr>
            </control>
          </mc:Choice>
        </mc:AlternateContent>
        <mc:AlternateContent xmlns:mc="http://schemas.openxmlformats.org/markup-compatibility/2006">
          <mc:Choice Requires="x14">
            <control shapeId="41559" r:id="rId152" name="Check Box 599">
              <controlPr defaultSize="0" autoFill="0" autoLine="0" autoPict="0">
                <anchor moveWithCells="1">
                  <from>
                    <xdr:col>8</xdr:col>
                    <xdr:colOff>0</xdr:colOff>
                    <xdr:row>86</xdr:row>
                    <xdr:rowOff>0</xdr:rowOff>
                  </from>
                  <to>
                    <xdr:col>9</xdr:col>
                    <xdr:colOff>0</xdr:colOff>
                    <xdr:row>86</xdr:row>
                    <xdr:rowOff>165100</xdr:rowOff>
                  </to>
                </anchor>
              </controlPr>
            </control>
          </mc:Choice>
        </mc:AlternateContent>
        <mc:AlternateContent xmlns:mc="http://schemas.openxmlformats.org/markup-compatibility/2006">
          <mc:Choice Requires="x14">
            <control shapeId="41560" r:id="rId153" name="Check Box 600">
              <controlPr defaultSize="0" autoFill="0" autoLine="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41561" r:id="rId154" name="Check Box 601">
              <controlPr defaultSize="0" autoFill="0" autoLine="0" autoPict="0">
                <anchor moveWithCells="1">
                  <from>
                    <xdr:col>8</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41562" r:id="rId155" name="Check Box 602">
              <controlPr defaultSize="0" autoFill="0" autoLine="0" autoPict="0">
                <anchor moveWithCells="1">
                  <from>
                    <xdr:col>8</xdr:col>
                    <xdr:colOff>0</xdr:colOff>
                    <xdr:row>35</xdr:row>
                    <xdr:rowOff>0</xdr:rowOff>
                  </from>
                  <to>
                    <xdr:col>9</xdr:col>
                    <xdr:colOff>0</xdr:colOff>
                    <xdr:row>35</xdr:row>
                    <xdr:rowOff>152400</xdr:rowOff>
                  </to>
                </anchor>
              </controlPr>
            </control>
          </mc:Choice>
        </mc:AlternateContent>
        <mc:AlternateContent xmlns:mc="http://schemas.openxmlformats.org/markup-compatibility/2006">
          <mc:Choice Requires="x14">
            <control shapeId="41563" r:id="rId156" name="Check Box 603">
              <controlPr defaultSize="0" autoFill="0" autoLine="0" autoPict="0">
                <anchor moveWithCells="1">
                  <from>
                    <xdr:col>8</xdr:col>
                    <xdr:colOff>0</xdr:colOff>
                    <xdr:row>51</xdr:row>
                    <xdr:rowOff>0</xdr:rowOff>
                  </from>
                  <to>
                    <xdr:col>9</xdr:col>
                    <xdr:colOff>0</xdr:colOff>
                    <xdr:row>52</xdr:row>
                    <xdr:rowOff>0</xdr:rowOff>
                  </to>
                </anchor>
              </controlPr>
            </control>
          </mc:Choice>
        </mc:AlternateContent>
        <mc:AlternateContent xmlns:mc="http://schemas.openxmlformats.org/markup-compatibility/2006">
          <mc:Choice Requires="x14">
            <control shapeId="41564" r:id="rId157" name="Check Box 604">
              <controlPr locked="0" defaultSize="0" autoFill="0" autoLine="0" autoPict="0">
                <anchor moveWithCells="1">
                  <from>
                    <xdr:col>8</xdr:col>
                    <xdr:colOff>0</xdr:colOff>
                    <xdr:row>93</xdr:row>
                    <xdr:rowOff>0</xdr:rowOff>
                  </from>
                  <to>
                    <xdr:col>11</xdr:col>
                    <xdr:colOff>19050</xdr:colOff>
                    <xdr:row>94</xdr:row>
                    <xdr:rowOff>0</xdr:rowOff>
                  </to>
                </anchor>
              </controlPr>
            </control>
          </mc:Choice>
        </mc:AlternateContent>
        <mc:AlternateContent xmlns:mc="http://schemas.openxmlformats.org/markup-compatibility/2006">
          <mc:Choice Requires="x14">
            <control shapeId="41565" r:id="rId158" name="Check Box 605">
              <controlPr locked="0" defaultSize="0" autoFill="0" autoLine="0" autoPict="0">
                <anchor moveWithCells="1">
                  <from>
                    <xdr:col>8</xdr:col>
                    <xdr:colOff>0</xdr:colOff>
                    <xdr:row>94</xdr:row>
                    <xdr:rowOff>0</xdr:rowOff>
                  </from>
                  <to>
                    <xdr:col>11</xdr:col>
                    <xdr:colOff>19050</xdr:colOff>
                    <xdr:row>95</xdr:row>
                    <xdr:rowOff>0</xdr:rowOff>
                  </to>
                </anchor>
              </controlPr>
            </control>
          </mc:Choice>
        </mc:AlternateContent>
        <mc:AlternateContent xmlns:mc="http://schemas.openxmlformats.org/markup-compatibility/2006">
          <mc:Choice Requires="x14">
            <control shapeId="41566" r:id="rId159" name="Check Box 606">
              <controlPr locked="0" defaultSize="0" autoFill="0" autoLine="0" autoPict="0">
                <anchor moveWithCells="1">
                  <from>
                    <xdr:col>8</xdr:col>
                    <xdr:colOff>0</xdr:colOff>
                    <xdr:row>95</xdr:row>
                    <xdr:rowOff>0</xdr:rowOff>
                  </from>
                  <to>
                    <xdr:col>11</xdr:col>
                    <xdr:colOff>19050</xdr:colOff>
                    <xdr:row>96</xdr:row>
                    <xdr:rowOff>0</xdr:rowOff>
                  </to>
                </anchor>
              </controlPr>
            </control>
          </mc:Choice>
        </mc:AlternateContent>
        <mc:AlternateContent xmlns:mc="http://schemas.openxmlformats.org/markup-compatibility/2006">
          <mc:Choice Requires="x14">
            <control shapeId="41567" r:id="rId160" name="Check Box 607">
              <controlPr locked="0" defaultSize="0" autoFill="0" autoLine="0" autoPict="0">
                <anchor moveWithCells="1">
                  <from>
                    <xdr:col>8</xdr:col>
                    <xdr:colOff>0</xdr:colOff>
                    <xdr:row>98</xdr:row>
                    <xdr:rowOff>0</xdr:rowOff>
                  </from>
                  <to>
                    <xdr:col>11</xdr:col>
                    <xdr:colOff>19050</xdr:colOff>
                    <xdr:row>99</xdr:row>
                    <xdr:rowOff>19050</xdr:rowOff>
                  </to>
                </anchor>
              </controlPr>
            </control>
          </mc:Choice>
        </mc:AlternateContent>
        <mc:AlternateContent xmlns:mc="http://schemas.openxmlformats.org/markup-compatibility/2006">
          <mc:Choice Requires="x14">
            <control shapeId="41568" r:id="rId161" name="Check Box 608">
              <controlPr locked="0" defaultSize="0" autoFill="0" autoLine="0" autoPict="0">
                <anchor moveWithCells="1">
                  <from>
                    <xdr:col>8</xdr:col>
                    <xdr:colOff>0</xdr:colOff>
                    <xdr:row>99</xdr:row>
                    <xdr:rowOff>0</xdr:rowOff>
                  </from>
                  <to>
                    <xdr:col>11</xdr:col>
                    <xdr:colOff>19050</xdr:colOff>
                    <xdr:row>100</xdr:row>
                    <xdr:rowOff>12700</xdr:rowOff>
                  </to>
                </anchor>
              </controlPr>
            </control>
          </mc:Choice>
        </mc:AlternateContent>
        <mc:AlternateContent xmlns:mc="http://schemas.openxmlformats.org/markup-compatibility/2006">
          <mc:Choice Requires="x14">
            <control shapeId="41569" r:id="rId162" name="Check Box 609">
              <controlPr locked="0" defaultSize="0" autoFill="0" autoLine="0" autoPict="0">
                <anchor moveWithCells="1">
                  <from>
                    <xdr:col>8</xdr:col>
                    <xdr:colOff>0</xdr:colOff>
                    <xdr:row>21</xdr:row>
                    <xdr:rowOff>0</xdr:rowOff>
                  </from>
                  <to>
                    <xdr:col>11</xdr:col>
                    <xdr:colOff>19050</xdr:colOff>
                    <xdr:row>21</xdr:row>
                    <xdr:rowOff>165100</xdr:rowOff>
                  </to>
                </anchor>
              </controlPr>
            </control>
          </mc:Choice>
        </mc:AlternateContent>
        <mc:AlternateContent xmlns:mc="http://schemas.openxmlformats.org/markup-compatibility/2006">
          <mc:Choice Requires="x14">
            <control shapeId="41570" r:id="rId163" name="Check Box 610">
              <controlPr locked="0" defaultSize="0" autoFill="0" autoLine="0" autoPict="0">
                <anchor moveWithCells="1">
                  <from>
                    <xdr:col>8</xdr:col>
                    <xdr:colOff>0</xdr:colOff>
                    <xdr:row>58</xdr:row>
                    <xdr:rowOff>0</xdr:rowOff>
                  </from>
                  <to>
                    <xdr:col>11</xdr:col>
                    <xdr:colOff>19050</xdr:colOff>
                    <xdr:row>59</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39</vt:i4>
      </vt:variant>
    </vt:vector>
  </HeadingPairs>
  <TitlesOfParts>
    <vt:vector size="42" baseType="lpstr">
      <vt:lpstr>成績書交付申請書 </vt:lpstr>
      <vt:lpstr>成績書交付申請書【記入例】</vt:lpstr>
      <vt:lpstr>試験項目一覧</vt:lpstr>
      <vt:lpstr>試験項目一覧!Print_Area</vt:lpstr>
      <vt:lpstr>'成績書交付申請書 '!Print_Area</vt:lpstr>
      <vt:lpstr>成績書交付申請書【記入例】!Print_Area</vt:lpstr>
      <vt:lpstr>試験項目一覧!引っかき硬度･鉛筆法</vt:lpstr>
      <vt:lpstr>試験項目一覧!解析シミュレーション・CAE</vt:lpstr>
      <vt:lpstr>試験項目一覧!金属材料摩耗試験</vt:lpstr>
      <vt:lpstr>試験項目一覧!金属試験</vt:lpstr>
      <vt:lpstr>試験項目一覧!金属組織試験</vt:lpstr>
      <vt:lpstr>試験項目一覧!硬度試験</vt:lpstr>
      <vt:lpstr>試験項目一覧!材料強度試験</vt:lpstr>
      <vt:lpstr>試験項目一覧!材料強度試験等</vt:lpstr>
      <vt:lpstr>試験項目一覧!材料試験等</vt:lpstr>
      <vt:lpstr>試験項目一覧!三次元形状データ作成・CAD</vt:lpstr>
      <vt:lpstr>試験項目一覧!残留応力測定</vt:lpstr>
      <vt:lpstr>試験項目一覧!試験区分</vt:lpstr>
      <vt:lpstr>試験項目一覧!焼結試験</vt:lpstr>
      <vt:lpstr>試験項目一覧!性能試験・長期性能試験</vt:lpstr>
      <vt:lpstr>試験項目一覧!精度試験</vt:lpstr>
      <vt:lpstr>試験項目一覧!精密測定・三次元測定機</vt:lpstr>
      <vt:lpstr>試験項目一覧!設計支援</vt:lpstr>
      <vt:lpstr>試験項目一覧!前処理・金属</vt:lpstr>
      <vt:lpstr>試験項目一覧!前処理・分析</vt:lpstr>
      <vt:lpstr>試験項目一覧!耐候試験・ウェザーメーター</vt:lpstr>
      <vt:lpstr>試験項目一覧!耐光試験・フェードメーター</vt:lpstr>
      <vt:lpstr>試験項目一覧!耐食試験</vt:lpstr>
      <vt:lpstr>試験項目一覧!低歪速度試験</vt:lpstr>
      <vt:lpstr>試験項目一覧!定性分析</vt:lpstr>
      <vt:lpstr>試験項目一覧!定量分析</vt:lpstr>
      <vt:lpstr>試験項目一覧!透過率・反射率・吸光度測定</vt:lpstr>
      <vt:lpstr>試験項目一覧!疲労試験</vt:lpstr>
      <vt:lpstr>試験項目一覧!非破壊試験</vt:lpstr>
      <vt:lpstr>試験項目一覧!表面処理試験</vt:lpstr>
      <vt:lpstr>試験項目一覧!付着性･クロスカット法</vt:lpstr>
      <vt:lpstr>試験項目一覧!分析</vt:lpstr>
      <vt:lpstr>試験項目一覧!膜厚試験</vt:lpstr>
      <vt:lpstr>試験項目一覧!木材含水率測定</vt:lpstr>
      <vt:lpstr>試験項目一覧!木材試験</vt:lpstr>
      <vt:lpstr>試験項目一覧!木材比重測定</vt:lpstr>
      <vt:lpstr>試験項目一覧!劣化試験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m_tobita</dc:creator>
  <cp:lastModifiedBy>小林</cp:lastModifiedBy>
  <cp:lastPrinted>2024-04-03T23:32:52Z</cp:lastPrinted>
  <dcterms:created xsi:type="dcterms:W3CDTF">2000-05-09T02:46:10Z</dcterms:created>
  <dcterms:modified xsi:type="dcterms:W3CDTF">2025-10-06T23:55:45Z</dcterms:modified>
</cp:coreProperties>
</file>